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210" windowHeight="8670" firstSheet="10" activeTab="11"/>
  </bookViews>
  <sheets>
    <sheet name="січень2014" sheetId="1" r:id="rId1"/>
    <sheet name="січень2014 (2)" sheetId="2" r:id="rId2"/>
    <sheet name="лютий (2)" sheetId="3" r:id="rId3"/>
    <sheet name="Протокол 3" sheetId="4" r:id="rId4"/>
    <sheet name="лютий-вірний" sheetId="5" r:id="rId5"/>
    <sheet name="помісячний" sheetId="6" r:id="rId6"/>
    <sheet name="березень-сесія" sheetId="7" r:id="rId7"/>
    <sheet name="червень-500,0 т.грн." sheetId="8" r:id="rId8"/>
    <sheet name="червень-сесія, кап.рем." sheetId="9" r:id="rId9"/>
    <sheet name="липень-150202,100203" sheetId="10" r:id="rId10"/>
    <sheet name="протокол 1" sheetId="11" r:id="rId11"/>
    <sheet name="протокол 2" sheetId="12" r:id="rId12"/>
  </sheets>
  <definedNames/>
  <calcPr fullCalcOnLoad="1"/>
</workbook>
</file>

<file path=xl/sharedStrings.xml><?xml version="1.0" encoding="utf-8"?>
<sst xmlns="http://schemas.openxmlformats.org/spreadsheetml/2006/main" count="4491" uniqueCount="450">
  <si>
    <t>ДСТУ Б Д.1.1.-1:2013 Капітальний ремонт електричних мереж ж. б.  по вул.Шевченка,99-а, вул.Франка,89-в</t>
  </si>
  <si>
    <t>ДСТУ Б Д.1.1.-1:2013 Ізоляція внутрішньобудинкових  мереж теплопостачання та гарячого водопостачання ж.б. по вул.Семашко,10-а; Семашко,16 п.1-2; 3-й Мікрорайон,4, п.3,4</t>
  </si>
  <si>
    <t>від 24 березня  2015р.</t>
  </si>
  <si>
    <t>Всього по КФК 170703</t>
  </si>
  <si>
    <t>Придбання сертифікованих засобів примусового зниження швидкості</t>
  </si>
  <si>
    <t xml:space="preserve"> Придбання систем відіоспостереж</t>
  </si>
  <si>
    <t xml:space="preserve">ДСТУ Б Д.1.1.-1:2013  Капітальний ремонт /заміна/ вхідних дверей ж. б. по вул.Космонавтів,43-а, п.2; Космонавтів,46, п.2;Космонавтів,43-а, п.3; Космонавтів,49, п.4; Космонавтів,49, п.5; Космонавтів,51, п.5; Космонавтів,51, п.6; Космонавтів,55, п.5; Космонавтів,53, п.1,2,3,4,5; Богуна,47, п.1,2,3; Богуна,55 п.2 </t>
  </si>
  <si>
    <t>ДСТУ Б Д.1.1.-1:2013  Капітальний ремонт /заміна/ віконних блоків ж.б. по вул.Незалежності,46</t>
  </si>
  <si>
    <t>ДСТУ Б Д.1.1.-1:2013  Капітальний ремонт /заміна/ віконних блоків ж.б. по вул.Незалежності,46-а</t>
  </si>
  <si>
    <t>ДСТУ Б Д.1.1.-1:2013  Капітальний ремонт /заміна/ віконних блоків ж.б. по вул.Подвойського,12</t>
  </si>
  <si>
    <t>ДСТУ Б Д.1.1.-1:2013 Улаштування  вимощення житлового будинку по вул.Крапивянського,4-а</t>
  </si>
  <si>
    <t>ДСТУ Б Д.1.1.-1:2013 Улаштування  вимощення житлового будинку по вул.Незалежності,34</t>
  </si>
  <si>
    <t>ДСТУ Б Д.1.1.-1:2013 Улаштування  вимощення житлового будинку по вул.Семашко,10-а</t>
  </si>
  <si>
    <t>ДСТУ Б Д.1.1.-1:2013 Капітальний ремонт мереж теплопостачання та гарячого водопостачання ж.б. по вул.Б.Хмельницького,18; Л.Толстого,33-б; Шевченко,128, п.8</t>
  </si>
  <si>
    <t>ДСТУ Б Д.1.1.-1:2013 Обладнання вузлів обліку теплової енергії</t>
  </si>
  <si>
    <t>ДСТУ Б Д.1.1.-1:2013 Капітальний ремонт  внутрішньобудинкових мереж  гарячого водопостачання ж.б. по вул.Космонавтів,48</t>
  </si>
  <si>
    <t>ДСТУ Б Д.1.1.-1:2013 Капітальний ремонт мереж теплопостачання та гарячого водопостачання ж.б. по вул.Подвойського,18-а</t>
  </si>
  <si>
    <t>ДСТУ Б Д.1.1.-1:2013 Капітальний ремонт мереж теплопостачання та гарячого водопостачання ж.б. по вул.3-й Мікрорайон,10, кор.2</t>
  </si>
  <si>
    <t>ДСТУ Б Д.1.1.-1:2013 Капітальний ремонт мереж теплопостачання та гарячого водопостачання ж.б. по вул.Незалежності,21, кор.5</t>
  </si>
  <si>
    <t>ДСТУ Б Д.1.1.-1:2013 Капітальний ремонт мереж теплопостачання та гарячого водопостачання ж.б. по вул. Обїжджа,116, кор.6</t>
  </si>
  <si>
    <t>ДСТУ Б Д.1.1.-1:2013 Капітальний ремонт мереж теплопостачання та гарячого водопостачання ж.б. по вул.Овдіївська,19</t>
  </si>
  <si>
    <t>ДСТУ Б Д.1.1.-1:2013 Капітальний ремонт мереж теплопостачання та гарячого водопостачання ж.б. по вул.Незалежності,34,п.2</t>
  </si>
  <si>
    <t>ДСТУ Б Д.1.1.-1:2013 Капітальний ремонт внутрішньобудинкових  теплових мереж  ж.б. по вул.Космонавтів,48; Космонавтів, 49</t>
  </si>
  <si>
    <t>ДСТУ Б Д.1.1.-1:2013 Капітальний ремонт внутрішньобудинкових  теплових мереж  ж.б. по вул.Прилуцька,116</t>
  </si>
  <si>
    <t>ДСТУ Б Д.1.1.-1:2013 Ізоляція внутрішньобудинкових  мереж теплопостачання та гарячого водопостачання ж.б. по вул.Шевченка,126</t>
  </si>
  <si>
    <t>ДСТУ Б Д.1.1.-1:2013 Ізоляція внутрішньобудинкових  мереж теплопостачання та гарячого водопостачання ж.б. по вул.Шевченка,116</t>
  </si>
  <si>
    <t>ДСТУ Б Д.1.1.-1:2013 Ізоляція внутрішньобудинкових  мереж теплопостачання та гарячого водопостачання ж.б. по вул.Об"їжджа,116, кор.6</t>
  </si>
  <si>
    <t>ДСТУ Б Д.1.1.-1:2013 Ізоляція внутрішньобудинкових  мереж теплопостачання та гарячого водопостачання ж.б. по вул.Б.Хмельницького,20</t>
  </si>
  <si>
    <t>ДСТУ Б Д.1.1.-1:2013 Ізоляція внутрішньобудинкових  мереж теплопостачання та гарячого водопостачання ж.б. по вул.Озерна,19</t>
  </si>
  <si>
    <t>ДСТУ Б Д.1.1.-1:2013 Ізоляція внутрішньобудинкових  мереж теплопостачання та гарячого водопостачання ж.б. по вул.Шевченка,83,кор.4</t>
  </si>
  <si>
    <t>ДСТУ Б Д.1.1.-1:2013 Ізоляція внутрішньобудинкових  мереж теплопостачання та гарячого водопостачання ж.б. по вул.Шевченка,99-б</t>
  </si>
  <si>
    <t>ДСТУ Б Д.1.1.-1:2013 Ізоляція внутрішньобудинкових  мереж теплопостачання та гарячого водопостачання ж.б. по вул.Франка,89-в</t>
  </si>
  <si>
    <t>ДСТУ Б Д.1.1.-1:2013 Ізоляція внутрішньобудинкових  мереж теплопостачання та гарячого водопостачання ж.б. по вул.Незалежності,21,кор.3</t>
  </si>
  <si>
    <t xml:space="preserve">ДСТУ Б Д.1.1.-1:2013 Капітальний ремонт  фасаду ж.б. по вул.Березанська,8-а, кор.1,2,3 </t>
  </si>
  <si>
    <t xml:space="preserve">ДСТУ Б Д.1.1.-1:2013 Капітальний ремонт  фасаду ж.б. по вул.Жовтнева,1 </t>
  </si>
  <si>
    <t xml:space="preserve">ДСТУ Б Д.1.1.-1:2013 Капітальний ремонт  фасаду ж.б. по вул.Жовтнева,3 </t>
  </si>
  <si>
    <t>ДСТУ Б Д.1.1.-1:2013 Капітальний ремонт  фасаду ж.б. по вул. Шевченка,96</t>
  </si>
  <si>
    <t>ДСТУ Б Д.1.1.-1:2013 Капітальний ремонт  фасаду ж.б. по вул. Гоголя,7-а</t>
  </si>
  <si>
    <t>ДСТУ Б Д.1.1.-1:2013 Капітальний ремонт  фасаду ж.б. по вул. Шевченка,99-б</t>
  </si>
  <si>
    <t>ДСТУ Б Д.1.1.-1:2013 Капітальний ремонт  фасаду ж.б. по вул. 3-й Мікрорайон,9-а</t>
  </si>
  <si>
    <t>ДСТУ Б Д.1.1.-1:2013 Капітальний ремонт  фасаду ж.б. по вул. Прилуцька,116, п.2,3,10; Прилуцька,124,п.2; Прилуцька,128, п.1,2; Прилуцька, 130,п.1,2; Прилуцька,132,п.3,4; Прилуцька,136,п.2,3; Прилуцька,138,п.1,2; Прилуцька,140,п.1; Прилуцька,150/1 п.5; Прилуцька,158,п.5</t>
  </si>
  <si>
    <t>ДСТУ Б Д.1.1.-1:2013 Капітальний ремонт квартири № 2 по вул. Б.Хмельницького,1; № 1 по вул.Подвойського,10</t>
  </si>
  <si>
    <t>ДСТУ Б Д.1.1.-1:2013 Заміна жолобів та водостічних труб ж.б. по вул. Синяківська,75-а</t>
  </si>
  <si>
    <t>ДСТУ Б Д.1.1.-1:2013 Заміна жолобів та водостічних труб ж.б. по вул. Шевченко,99-б</t>
  </si>
  <si>
    <t>ДСТУ Б Д.1.1.-1:2013 проведення інженерно-геологічного обстеження будинків та отримання рекомендації від відповідних служб</t>
  </si>
  <si>
    <t xml:space="preserve">ДСТУ Б Д.1.1.-1:2013 Капітальний ремонт  фасаду ж.б. по вулГ.оголя,1-а </t>
  </si>
  <si>
    <t>ДСТУ Б Д.1.1.-1:2013 Капітальний ремонт електричних мереж ж. б.по вул.Подвойського,18-а</t>
  </si>
  <si>
    <t>ДСТУ Б Д.1.1.-1:2013 Капітальний ремонт підїздів ж.б.по вул.Космонавтів,49,п.4; Космонавтів,5,п.5; Овдіївська,54,п.2</t>
  </si>
  <si>
    <t>№ п/п</t>
  </si>
  <si>
    <t>Найменування визначеного предмета закупівлі</t>
  </si>
  <si>
    <t>Джерело фінан-сування</t>
  </si>
  <si>
    <t>Місцевий бюджет</t>
  </si>
  <si>
    <t>1 квартал</t>
  </si>
  <si>
    <r>
      <t>Код згідно   КЕКВ і КПКВ (для бюджетних кош-тів</t>
    </r>
    <r>
      <rPr>
        <sz val="11"/>
        <rFont val="Times New Roman"/>
        <family val="1"/>
      </rPr>
      <t>)</t>
    </r>
  </si>
  <si>
    <t>КФК  100203</t>
  </si>
  <si>
    <t>Очікувана вартість предмета закупівлі (тис.грн.)</t>
  </si>
  <si>
    <t>до річного плану діяльності тендерного комітету</t>
  </si>
  <si>
    <t>(придбання без проведення процедур закупівель)</t>
  </si>
  <si>
    <t>Послуги з управління проектами, пов"язаними з промисловим і цивільним будівництвом (проведення технагляду)</t>
  </si>
  <si>
    <t>Код згідно з ДКПП 016-97 (при закупівлі товару, послуг)</t>
  </si>
  <si>
    <t>Примітка</t>
  </si>
  <si>
    <t>Очікуваний строк початку процедури закупівлі</t>
  </si>
  <si>
    <t>Оплата комунальних послуг та енергоносіїв (оплата природного газу)</t>
  </si>
  <si>
    <t>КФК 010116</t>
  </si>
  <si>
    <t>Оплата комунальних послуг та енергоносіїв (оплата водопостачання)</t>
  </si>
  <si>
    <t>РАЗОМ  по  КФК  100203</t>
  </si>
  <si>
    <t xml:space="preserve"> ДОДАТОК</t>
  </si>
  <si>
    <t>2 квартал</t>
  </si>
  <si>
    <t>1-4 квартал</t>
  </si>
  <si>
    <t>2-4 квартал</t>
  </si>
  <si>
    <t>Розмітка вулиць міста</t>
  </si>
  <si>
    <t>Обслуговування пам"ятного знаку "Вічний вогонь"</t>
  </si>
  <si>
    <t>1-2 квартал</t>
  </si>
  <si>
    <t>Влаштування та ремонт автобусних зупинок</t>
  </si>
  <si>
    <t>ВСЬОГО  по  КЕКВ 2240</t>
  </si>
  <si>
    <t>ВСЬОГО  по  КЕКВ  2273</t>
  </si>
  <si>
    <t>ВСЬОГО  по  КЕКВ  2274</t>
  </si>
  <si>
    <t>Всього по КЕКВ 2240</t>
  </si>
  <si>
    <t>Послуги зв"язку</t>
  </si>
  <si>
    <t>Всього по КЕКВ 2270</t>
  </si>
  <si>
    <t>Інші поточні видатки (штрафи)</t>
  </si>
  <si>
    <t>Всього по КЕКВ 2800</t>
  </si>
  <si>
    <t>Голова тендерного комітету</t>
  </si>
  <si>
    <t>Видатки на проведення тендерів із закупівлі товарів, робіт та послуг</t>
  </si>
  <si>
    <t>Протокол № 1</t>
  </si>
  <si>
    <t>Послуги з видалення твердих відходів</t>
  </si>
  <si>
    <t>Послуги в рослинництві (зрізування та підрізання дерев, підстригання кущів, викошування газонів, побілка дерев)</t>
  </si>
  <si>
    <t>Санітарне оброблення та аналогічні послуги (зимове прибирання вулиць міста, тротуарів)</t>
  </si>
  <si>
    <t>20% від мин.року</t>
  </si>
  <si>
    <t>ДБН Д 1.1.1.2006</t>
  </si>
  <si>
    <t>ДБН Д 1.1.1.2007</t>
  </si>
  <si>
    <t>ДБН Д 1.1.1.2008</t>
  </si>
  <si>
    <t>ДБН Д 1.1.1.2009</t>
  </si>
  <si>
    <t>Послуги по проведенню громадських робіт</t>
  </si>
  <si>
    <t>Поточний ремонт дитячих майданчиків</t>
  </si>
  <si>
    <t>Поточний ремонт пам"ятників та пам"ятних знаків</t>
  </si>
  <si>
    <t xml:space="preserve"> </t>
  </si>
  <si>
    <t>С.А.Сіренко</t>
  </si>
  <si>
    <t>Поточний ремонт вулиць міста</t>
  </si>
  <si>
    <t>Виконання наказу про примусове виконання рішення від 10.12.13р. Справа №927/1355/13</t>
  </si>
  <si>
    <t>від 14 січня  2014р.</t>
  </si>
  <si>
    <t>на 2014 рік</t>
  </si>
  <si>
    <t>(тимчасовий кошторис)</t>
  </si>
  <si>
    <t>Постачарння електроенергії</t>
  </si>
  <si>
    <t>Оплата комунальних послуг та енергоносіїв (оплата електропостачання)</t>
  </si>
  <si>
    <t>Збирання безпечних відходів, не придатних для вторинного використан ня (послуги з підмітання, збирання та транспортування побутових відходів і міського сміття та інше</t>
  </si>
  <si>
    <t>Послуги щодо очищування, інші (послуги з утримання вулично-дорожньої мережі міста в осінній , зимовий та весняний періоди)</t>
  </si>
  <si>
    <t>Послуги щодо благоустрою території (зрізування та обрізання дерев, підстригання кущів, викошування газонів, побілка дерев та інше)</t>
  </si>
  <si>
    <t>Кредиторська заборгованість 2013р.</t>
  </si>
  <si>
    <t>Придбання декоративних лавок в сквери та парки</t>
  </si>
  <si>
    <t xml:space="preserve">Поточний ремонт малих архітектурних форм по місту </t>
  </si>
  <si>
    <t>Послуги з монтажу і ремонту електроустаткування мереж вуличного освітлення</t>
  </si>
  <si>
    <t>Зняття, повірка та встановлення газового лічильника</t>
  </si>
  <si>
    <t>Капітальний ремонт ЛЕП від пл.Франко по вул.Шевченка, в т.ч.ПВР</t>
  </si>
  <si>
    <t>Капітальний ремонт вулиці Воздвиженська, в т.ч. ПВР</t>
  </si>
  <si>
    <t>Капітальний ремонт під"їздної дороги до багатоповерхового житлово будинку №101-А по вул.Шевченка, в т.ч.ПВР</t>
  </si>
  <si>
    <t>Придбання паливно-мастильних матеріалів</t>
  </si>
  <si>
    <t>Всього по КЕКВ 2210</t>
  </si>
  <si>
    <t>Медогляд водія</t>
  </si>
  <si>
    <t>Послуги по наданню оголошень</t>
  </si>
  <si>
    <t>Всього по КЕКВ 2282</t>
  </si>
  <si>
    <t>РАЗОМ  по  КФК  010116</t>
  </si>
  <si>
    <t>КФК 150202</t>
  </si>
  <si>
    <t>КФК 210105</t>
  </si>
  <si>
    <t>Придбання солі</t>
  </si>
  <si>
    <t>Всього по КФК 150202</t>
  </si>
  <si>
    <t>Розчистка водовідвідних каналів міста та відкачку води з перекритих ділянок доріг</t>
  </si>
  <si>
    <t>Знищення полинолистої амброзії</t>
  </si>
  <si>
    <t>КФК 210110</t>
  </si>
  <si>
    <t>2-3 квартал</t>
  </si>
  <si>
    <t>Всього по КФК 210110</t>
  </si>
  <si>
    <t>КФК 250404</t>
  </si>
  <si>
    <t>Влаштування електробойлерів</t>
  </si>
  <si>
    <t>КФК 100102</t>
  </si>
  <si>
    <t>Капітальний ремонт  інженерних мереж ж. б. (каналізація та водопостачання) по вул.Л.Толстого, 33 б</t>
  </si>
  <si>
    <t>Капітальний ремонт  інженерних мереж ж. б. (каналізація та водопостачання) по вул.Подвойського,8</t>
  </si>
  <si>
    <t>Капітальний ремонт  інженерних мереж ж. б. (каналізація та водопостачання) по вул.Подвойського, 16</t>
  </si>
  <si>
    <t>Капітальний ремонт  інженерних мереж ж. б. (каналізація та водопостачання) по вул.Московська,15 а</t>
  </si>
  <si>
    <t>Капітальний ремонт  інженерних мереж ж. б. (каналізація та водопостачання) по вул.Незалежності,21 корп.5</t>
  </si>
  <si>
    <t>Капітальний ремонт  інженерних мереж ж. б. (каналізація та водопостачання) по вул.Шевченка,101 б</t>
  </si>
  <si>
    <t>Капітальний ремонт  інженерних мереж ж. б. (каналізація та водопостачання) по вул.Об"їжджа, 116 корп.1</t>
  </si>
  <si>
    <t>Капітальний ремонт  інженерних мереж ж. б. (каналізація та водопостачання) по вул.Семашка, 10</t>
  </si>
  <si>
    <t>Капітальний ремонт  інженерних мереж ж. б. (каналізація та водопостачання) по вул.Шевченка,101 а</t>
  </si>
  <si>
    <t>Капітальний ремонт  інженерних мереж ж. б. (каналізація та водопостачання) по вул.Шевченка,83 корп.4</t>
  </si>
  <si>
    <t>Капітальний ремонт електричних мереж ж. б.  по вул.Б.Хмельницького,18</t>
  </si>
  <si>
    <t>Капітальний ремонт електричних мереж ж. б.  по вул.Семашка,6</t>
  </si>
  <si>
    <t>Капітальний ремонт електричних мереж ж. б.  по вул.Корчагіна,3</t>
  </si>
  <si>
    <t>Капітальний ремонт електричних мереж ж. б.  по вул. Подвойського, 10</t>
  </si>
  <si>
    <t>Капітальний ремонт електричних мереж ж. б.  по вул. Швченка,83</t>
  </si>
  <si>
    <t>Капітальний ремонт електричних мереж ж. б.  по вул. Об"їжджа,120 корп.2</t>
  </si>
  <si>
    <t>Капітальний ремонт електричних мереж ж. б.  по вул. Незалежності, 40</t>
  </si>
  <si>
    <t>Капітальний ремонт електричних мереж ж. б.  по вул. Шевченка,101 а</t>
  </si>
  <si>
    <t>Заміна електролічильників та трансформаторів струму в житлових будинках</t>
  </si>
  <si>
    <t>Капітальний ремонт покрівлі ж. б.  по вул. Матросова,4 п.1</t>
  </si>
  <si>
    <t>Капітальний ремонт покрівлі ж. б.  по вул. Матросова,6 п.2</t>
  </si>
  <si>
    <t>Капітальний ремонт покрівлі ж. б.  по вул. Об"їжджа, 120 корп.2 п.2</t>
  </si>
  <si>
    <t>Капітальний ремонт покрівлі ж. б.  по вул. Синяківська, 75 г п.2</t>
  </si>
  <si>
    <t>Капітальний ремонт покрівлі ж. б.  по вул. Семашка, 2а п.6</t>
  </si>
  <si>
    <t>Капітальний ремонт покрівлі ж. б.  по вул. Шевченка, 11 п.2</t>
  </si>
  <si>
    <t>Капітальний ремонт покрівлі ж. б.  по вул. Овдіївська,7 п.2</t>
  </si>
  <si>
    <t>Капітальний ремонт покрівлі ж. б.  по вул. Шевченка, 84 корп.4 п.2,3</t>
  </si>
  <si>
    <t>Капітальний ремонт покрівлі ж. б.  по вул. Синяківська, 75 б п.1-4</t>
  </si>
  <si>
    <t>Капітальний ремонт оголовків ДВК ж. б.  по вул. Семашка, 10</t>
  </si>
  <si>
    <t>Капітальний ремонт ліфтів житлових будинків</t>
  </si>
  <si>
    <t>в т.ч. експертне обстеження (діагностування) пасажирських ліфів</t>
  </si>
  <si>
    <t>Капітальний ремонт вхідних дверей житлових бдинків</t>
  </si>
  <si>
    <t>Капітальний ремонт систем и опалення та гарячого водопостачання ж.б. по вул.Незалежності, 50</t>
  </si>
  <si>
    <t>Капітальний ремонт систем и опалення та гарячого водопостачання ж.б. по вул.Незалежності, 52</t>
  </si>
  <si>
    <t>Капітальний ремонт систем и опалення та гарячого водопостачання ж.б. по вул.Незалежності, 54</t>
  </si>
  <si>
    <t>Капітальний ремонт систем и опалення та гарячого водопостачання ж.б. по вул.Незалежності, 46  а</t>
  </si>
  <si>
    <t>Капітальний ремонт систем и опалення та гарячого водопостачання ж.б. по вул. Овдіївська, 1</t>
  </si>
  <si>
    <t>Капітальний ремонт систем и опалення та гарячого водопостачання ж.б. по вул. Об"їжджа, 116 корп.6</t>
  </si>
  <si>
    <t>Капітальний ремонт систем и опалення та гарячого водопостачання ж.б. по вул. Б.Хмельницького, 18</t>
  </si>
  <si>
    <t>Капітальний ремонт  внутрішньобудин-кових мереж системи опалення та гарячого водопостачання (ізоляція) по вул. Синяківська, 75 а</t>
  </si>
  <si>
    <t>Капітальний ремонт  внутрішньобудин-кових мереж системи опалення та гарячого водопостачання (ізоляція) по вул. Об"їжджа, 116 корп.6</t>
  </si>
  <si>
    <t>Капітальний ремонт  внутрішньобудин-кових мереж системи опалення та гарячого водопостачання (ізоляція) по вул. Шевченка, 11 п.5,6</t>
  </si>
  <si>
    <t>Капітальний ремонт  фасаду ж.б. по вул. Незалежності, 21/3</t>
  </si>
  <si>
    <t>Капітальний ремонт  фасаду ж.б. по вул. Синяківська, 75 а</t>
  </si>
  <si>
    <t>Капітальний ремонт  фасаду ж.б. по вул. Шевченка, 114 а</t>
  </si>
  <si>
    <t>Капітальний ремонт  вимощення житлового будинку</t>
  </si>
  <si>
    <t>Всього по КЕКВ 2271</t>
  </si>
  <si>
    <t>Всього по КЕКВ 2272</t>
  </si>
  <si>
    <t>Постачання електроенергії</t>
  </si>
  <si>
    <t>Всього по КЕКВ 2273</t>
  </si>
  <si>
    <t>РАЗОМ  по  КФК  210105</t>
  </si>
  <si>
    <t>Всього по КЕКВ 3132</t>
  </si>
  <si>
    <t>Всього по КФК 100102</t>
  </si>
  <si>
    <t>КФК 150101</t>
  </si>
  <si>
    <t>Реконструкція каналізаційних очисних споруд, в т.ч. ПВР</t>
  </si>
  <si>
    <t>Реконструкція проїзної частини вул. Подвойського, в т.ч. ПВР</t>
  </si>
  <si>
    <t>Всього по КФК 250404</t>
  </si>
  <si>
    <t>Всього по КЕКВ 3122</t>
  </si>
  <si>
    <t>Всього по КЕКВ 3142</t>
  </si>
  <si>
    <t>Всього по КФК 150101</t>
  </si>
  <si>
    <t>КФК 150122</t>
  </si>
  <si>
    <t>Будівництво каналізаційного колектора по вул.Ващенка</t>
  </si>
  <si>
    <t>Будівництво ліній електропередач по вул.Арвата, вул.Афганців, вул. П.Морозова з встановленням КТП в м.Ніжині</t>
  </si>
  <si>
    <t>Всього по КФК 150122</t>
  </si>
  <si>
    <t>КФК 240601</t>
  </si>
  <si>
    <t>Придбання саджанців</t>
  </si>
  <si>
    <t>Всього по КФК 240601</t>
  </si>
  <si>
    <t>КФК 180409</t>
  </si>
  <si>
    <t>Всього по КФК 180409</t>
  </si>
  <si>
    <t>Внески у стутутні капітали суб"єктів  підприємницької діяльності</t>
  </si>
  <si>
    <t>Протокол № 2</t>
  </si>
  <si>
    <t>Заходи по озелененню міста</t>
  </si>
  <si>
    <t>Ліквідація наслідків буреломів, сніголомів, вітровалів</t>
  </si>
  <si>
    <t>Капітальний ремонт покрівлі ж. б.  по вул.Космонавтів, 51</t>
  </si>
  <si>
    <t>Капітальний ремонт покрівлі ж. б.  по вул.Космонавтів, 42</t>
  </si>
  <si>
    <t>Капітальний ремонт покрівлі ж. б.  по вул.Богуна, 53</t>
  </si>
  <si>
    <t>Капітальний ремонт покрівлі ж. б.  по вул.Овдіївська, 44 б</t>
  </si>
  <si>
    <t>Капітальний ремонт покрівлі ж. б.  по вул.Овдіївська, 50</t>
  </si>
  <si>
    <t>Капітальний ремонт  інженерних мереж ж. б. (каналізація та водопостачання) по вул.Космонавтів,42</t>
  </si>
  <si>
    <t>Капітальний ремонт електричних мереж ж. б.  по вул. Космонавтів, 43</t>
  </si>
  <si>
    <t>Капітальний ремонт внутрішньобудинкових теплових мереж по вул.Космонавтів,42</t>
  </si>
  <si>
    <t>Капітальний ремонт  стиків панелей по вул.Космонавтів, 42</t>
  </si>
  <si>
    <t>Капітальний ремонт покрівлі ж.б.по вул. Прилуцька буд.№140</t>
  </si>
  <si>
    <t>.Капітальний ремонт покрівлі ж.б.по вул.Прилуцька №116</t>
  </si>
  <si>
    <t>Капітальний ремонт інженерної мережі гарячого водопостачання по вул.Прилуцька буд.№120</t>
  </si>
  <si>
    <t>Капітальний ремонт інженерної мережі гарячого водопостачання по вул.Прилуцька буд.158</t>
  </si>
  <si>
    <t>Капітальний ремонт інженерної мережі опалення по вул.Прилуцька буд.116</t>
  </si>
  <si>
    <t>Капіт. ремонт  інженерних мереж ж.б. (каналізація та водопостачання) по вул.Незалежності,3(ОСББ "Наш дім-36")</t>
  </si>
  <si>
    <t>Капітальний ремонт  інженерних мереж ж. б. (каналізація та водопостачання) по вул.Шевченка, 71А (ОСББ "Наш дім-Ніжин")</t>
  </si>
  <si>
    <t>Капітальний ремонт  інженерних мереж ж. б. (каналізація та водопостачання) по вул.Л.Московська, 54 А (ОСББ "ЖБК-2"</t>
  </si>
  <si>
    <t>Капітальний ремонт систем и опалення та гарячого водопостачання ж.б. по вул.Московська, 72 (ОСББ "Едем")</t>
  </si>
  <si>
    <t>Капітальний ремонт систем и опалення та гарячого водопостачання ж.б. по вул.3-й мікрорайон, 9 коп.2 (ОСББ "Міраж")</t>
  </si>
  <si>
    <t>від 24 лютого  2014р.</t>
  </si>
  <si>
    <t>Оплата комунальних послуг  (оплата теплопостачання)</t>
  </si>
  <si>
    <t>Послуги похоронні та суміжні послуги /Поховання безрідних/</t>
  </si>
  <si>
    <t>Вироби конструкційні металеві та їхні частини            / Заміна, встановлення та ремонт дорожніх знаків/</t>
  </si>
  <si>
    <t xml:space="preserve"> Ремонтування та технічне обслуговування електронного й оптичного устатковання / Технічне обслуговування світлофорних об"єктів/</t>
  </si>
  <si>
    <t>Роботи малярні / Побілка бордюр/</t>
  </si>
  <si>
    <t>Цистерни, резервуари та вмістища металеві, інші        / Виготовлення та встановлення контейнерів/</t>
  </si>
  <si>
    <t>Послуги допоміжні комбіновані щодо різних об'єктів  /  Послуги по благоустрою території під сквер по вул. Космонавтів/</t>
  </si>
  <si>
    <t>Послуги розважальні, інші, н. в. і. у. /  Облаштування та обслуговування льодових майданчикыв по місту/</t>
  </si>
  <si>
    <t>Ремонтування та технічне обслуговування іншого електричного устатковання   /Послуги з технічного обслуговування електроустаткування мереж вуличного /освітлення</t>
  </si>
  <si>
    <t>Рекультивування та очищування / Послуги з розчистки водовідвідних канав/</t>
  </si>
  <si>
    <t>Перевезення вантажів дорожніми транспортними засобами /  Транспортні послуги по завезенню піску/</t>
  </si>
  <si>
    <t>Енергія електрична / Оплата комунальних послуг та енерго- носіїв (оплата електропостачання)/</t>
  </si>
  <si>
    <t>Газ кам'яновугільний, водяний, генераторний і подібні види газів, крім нафтових газів / Оплата комунальних послуг та енергоносіїв (оплата природного газу)/</t>
  </si>
  <si>
    <t>Вироби канцелярські, паперові / Придбання канцтоварів/</t>
  </si>
  <si>
    <t>Вироби канцелярські, паперові / Придбання конвертів, марок/</t>
  </si>
  <si>
    <t>Нафта та нафтопродукти сирі, одержані з бітумінозних мінералів / Придбання паливно-мастильних матеріалів/</t>
  </si>
  <si>
    <t>Послуги щодо передавання даних і повідомлень / Послуги зв"язку/</t>
  </si>
  <si>
    <t>Лід; постачання охолодженого повітря та охолодженої води / Оплата комунальних послуг та енергоносіїв (оплата водопостачання)/</t>
  </si>
  <si>
    <t>Навчання відповідальних за формуван- ня та використання місцевих коштів та членів  конкурсних торгів</t>
  </si>
  <si>
    <t xml:space="preserve"> Проектно-вишукувальні роботи Історико-архітектурного заповідника</t>
  </si>
  <si>
    <t>Послуги рекреаційні, інші, н. в. і. у. / Заходи з організації рятування на водах/</t>
  </si>
  <si>
    <t>Послуги юридичні  /Юридична програма/</t>
  </si>
  <si>
    <t>Послуги санітарних звалищ / Ліквідація стихійних сміттєзвалищ/</t>
  </si>
  <si>
    <t>від 20 березень  2014р.</t>
  </si>
  <si>
    <t>Протокол № 3</t>
  </si>
  <si>
    <t>2610 - 86920</t>
  </si>
  <si>
    <t>2240 - 99750</t>
  </si>
  <si>
    <t>Послуги розважальні, інші, н. в. і. у. /  Облаштування та обслуговування льодових майданчиків по місту/</t>
  </si>
  <si>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</si>
  <si>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</si>
  <si>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</si>
  <si>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</si>
  <si>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</si>
  <si>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</si>
  <si>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</si>
  <si>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</si>
  <si>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</si>
  <si>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</si>
  <si>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</si>
  <si>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</si>
  <si>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</si>
  <si>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Виконання рішення суду</t>
  </si>
  <si>
    <t>тендер</t>
  </si>
  <si>
    <t>від 09 квітня  2014р.</t>
  </si>
  <si>
    <t xml:space="preserve">Роботи малярні </t>
  </si>
  <si>
    <t xml:space="preserve">  </t>
  </si>
  <si>
    <t>Вироби конструкційні металеві та їхні частини            /Заміна, встановлення та ремонт дорожніх знаків/</t>
  </si>
  <si>
    <t>Коригування генерального плану м. Ніжина</t>
  </si>
  <si>
    <t>3-4 квартал</t>
  </si>
  <si>
    <t>сесія 57 -29.05.14р.</t>
  </si>
  <si>
    <t>КФК 150201</t>
  </si>
  <si>
    <t>Ремонтно-реставраційні роботи по Свято Преображенській церкві</t>
  </si>
  <si>
    <t>Всього по КФК 150201</t>
  </si>
  <si>
    <t>сесія 57 29.05.14</t>
  </si>
  <si>
    <t>Будівництво ліній електропостачання по вул. Арвата, Афганців, П.Морозова з встановленням КТП</t>
  </si>
  <si>
    <t>сесія 57 -29.05.14р</t>
  </si>
  <si>
    <t>Реконструкція частини приміщення будівлі колишньої котельні під сміттєприймальний пункт по вул.Космонавтів</t>
  </si>
  <si>
    <t>сесія 57 -29.05.14</t>
  </si>
  <si>
    <t>Реконструкція пл.ім.Франка та вул.Гоголя</t>
  </si>
  <si>
    <t>Реконструкція нежитлової будівлі по вул.Л.Толстого 52 Б під багатоквартирний житловий будинок</t>
  </si>
  <si>
    <t>Капітальний ремонт вул.Успенська, вул. Б.Хмельницького зі з"їздами до вул.Маяковського вул.Студентська, вул. Свердлова</t>
  </si>
  <si>
    <t>Капітальний ремонт проїзної дороги від вул.Об"їжджа до вул.Незалежності</t>
  </si>
  <si>
    <t>сесія 57 - 29.05.14</t>
  </si>
  <si>
    <t>Капітальний ремонт вулиці Франка, в т.ч ПВР</t>
  </si>
  <si>
    <t>Капітальний ремонт вулиць Котовського, Воздвиженська, в т.ч.ПВР</t>
  </si>
  <si>
    <t>Капітальний ремонт вул.З.Космодем"янської, в т.ч. ПВР</t>
  </si>
  <si>
    <t>Капітальний ремонт вулиці Коцюбинського, в т.ч. ПВР</t>
  </si>
  <si>
    <t>Капітальний ремонт ЛЕП по вул.Дзержинського (від вул.Московська до вул.Чернігівська), в т.ч. ПВР</t>
  </si>
  <si>
    <t>Капітальний ремон ЛЕП по вул.Якіра, в т.ч. ПВР</t>
  </si>
  <si>
    <t>Капітальний ремонт ЛЕП  по вул.Переяслівська до вул.Декабристів, в т.ч. ПВР</t>
  </si>
  <si>
    <t>Капітальний ремонт ЛЕП по вул.Федерса, в т.ч. ПВР</t>
  </si>
  <si>
    <t>Придбання світлофору</t>
  </si>
  <si>
    <t>Придбання тенічного засобу ОДР ("лежачого поліцейського)</t>
  </si>
  <si>
    <t>ВСЬОГО  по  КЕКВ  3110</t>
  </si>
  <si>
    <t>Капітальний ремонт  інженерних мереж ж. б. (каналізація та водопостачання) по вул.Семашка, 10, Шевченка,101а</t>
  </si>
  <si>
    <t>Капітальний ремонт покрівлі ж. б.  по вул. Шевченка, 83 корп.4 п.2,3</t>
  </si>
  <si>
    <t>Капітальний ремонт систем и опалення та гарячого водопостачання ж.б. по вул. Овдіївська, 19</t>
  </si>
  <si>
    <t>Капітальний ремонт  мереж  опалення та гарячого водопостачанняпо вул.Космонавтів,42</t>
  </si>
  <si>
    <t>Капітальний ремонт  внутрішньобудинкових мереж системи опалення та гарячого водо- постачання (ізоляція) по вул. Синяківська, 75 а</t>
  </si>
  <si>
    <t>Капітальний ремонт  внутрішньобудин-кових мереж системи опалення та гарячого водопостачання (ізоляція) по вул. Об"їжджа, 116 корп.5</t>
  </si>
  <si>
    <t>Капітальний ремонт  фасаду ж.б. по вул. Синяківська, 75 б</t>
  </si>
  <si>
    <t>Протокол № 5</t>
  </si>
  <si>
    <t>від 17 червня  2014р.</t>
  </si>
  <si>
    <t>Заст.голови тендерного комітету</t>
  </si>
  <si>
    <t>К.А.Віротченко</t>
  </si>
  <si>
    <t>Протокол № 4</t>
  </si>
  <si>
    <t>від 10 червня  2014р.</t>
  </si>
  <si>
    <t>Протокол № 6</t>
  </si>
  <si>
    <t>від 02 липня  2014р.</t>
  </si>
  <si>
    <t>Енергія електрична / Оплата комунальних послуг та енергоносіїв (оплата електропостачання)/</t>
  </si>
  <si>
    <t xml:space="preserve"> Предмет  закупівлі</t>
  </si>
  <si>
    <t>Процедура закупівлі</t>
  </si>
  <si>
    <t>Орієнтовний початок проведення закупівлі</t>
  </si>
  <si>
    <t>на 2015 рік</t>
  </si>
  <si>
    <t>Послуги з очищування, інші (послуги з утримання вулично-дорожньої мережі та окремих територій загального користування)</t>
  </si>
  <si>
    <t>від 16 січня  2015р.</t>
  </si>
  <si>
    <t>КФК 100203</t>
  </si>
  <si>
    <t xml:space="preserve"> Послуги зв"язку</t>
  </si>
  <si>
    <t>Оплата комунальних послуг (оплата теплопостачання)</t>
  </si>
  <si>
    <t>Енергія електрична/оплата комунальних послуг та енергоносіїв/(оплата енергопостачання)</t>
  </si>
  <si>
    <t>РІЧНИЙ ПЛАН ЗАКУПІВЕЛЬ,</t>
  </si>
  <si>
    <t>ПРОЦЕДУР ЗАКУПІВЕЛЬ</t>
  </si>
  <si>
    <t xml:space="preserve">ЩО ЗДІЙСНЮЄТЬСЯ БЕЗ ПРОВЕДЕННЯ </t>
  </si>
  <si>
    <r>
      <t>Код   КЕКВ (для бюджетних коштів</t>
    </r>
    <r>
      <rPr>
        <sz val="11"/>
        <rFont val="Times New Roman"/>
        <family val="1"/>
      </rPr>
      <t>)</t>
    </r>
  </si>
  <si>
    <t>без проведення</t>
  </si>
  <si>
    <t>в т.ч. ПДВ 19,6</t>
  </si>
  <si>
    <t>1-4 каартал</t>
  </si>
  <si>
    <t>Послуги по наданню оголошення</t>
  </si>
  <si>
    <t>Заправка катриджа</t>
  </si>
  <si>
    <t>1-4   квартал</t>
  </si>
  <si>
    <t>2 -3 квартал</t>
  </si>
  <si>
    <t>РАЗОМ  по  КФК  210110</t>
  </si>
  <si>
    <t>Код   КЕКВ (для бюджетних коштів)</t>
  </si>
  <si>
    <t>ДСТУ Б Д.1.1.-1:2013Послуги з управління проектами, пов"язаними з промисловим і цивільним будівництвом (проведення технагляду)</t>
  </si>
  <si>
    <t>96.03.1Послуги похоронні та суміжні послуги /Поховання безрідних/</t>
  </si>
  <si>
    <t>25.11.2 Вироби конструкційні металеві та їхні частини            /Заміна, встановлення та ремонт дорожніх знаків/</t>
  </si>
  <si>
    <t xml:space="preserve">ДСТУ Б Д.1.1-1:2013 Поточний ремонт малих архітектурних форм по місту </t>
  </si>
  <si>
    <t>33.13.1  Ремонтування та технічне обслуговування електронного й оптичного устатковання / Технічне обслуговування світлофорних об"єктів/</t>
  </si>
  <si>
    <t xml:space="preserve"> 43.34.1 Роботи малярні (роботи малярні)</t>
  </si>
  <si>
    <t>63.90.1 Послуги інформаційні , інші (Розмітка вулиць міста)</t>
  </si>
  <si>
    <t>81.10.1 Послуги допоміжні комбіновані щодо різних об'єктів  /  Послуги по благоустрою території кладовища по вул. Пісочній/</t>
  </si>
  <si>
    <t>35.2.1  Газ кам"яновугільний, водяний, генераторний і подібні види газів, крім нафтових газів                                                                                                                                                                                                                                                                                                                                                                                                                  Обслуговування пам"ятного знаку "Вічний вогонь"</t>
  </si>
  <si>
    <t>ДСТУ Б Д. 1.1-1;2013Поточний ремонт дитячих майданчиків</t>
  </si>
  <si>
    <t>ДСТУ Б Д.1.1-1:2013Поточний ремонт пам"ятників та пам"ятних знаків</t>
  </si>
  <si>
    <t xml:space="preserve"> ДСТУ Б Д.1.1-1:2013Влаштування та поточний ремонт автобусних зупинок</t>
  </si>
  <si>
    <t>33.14.1Ремонтування та технічне обслуговування іншого електричного устатковання   /Послуги з технічного обслуговування електроустаткування мереж вуличного /освітлення</t>
  </si>
  <si>
    <t>39.00.1Рекультивування та очищування / Послуги з розчистки водовідвідних канав; послуги з технічного обслуговування водопропускних споруд/39.00.11 00.00</t>
  </si>
  <si>
    <t>49.41.1 Перевезення вантажів дорожніми транспортними засобами /Транспортні послуги по завезенню піску, грунту/</t>
  </si>
  <si>
    <t>35.11.1Енергія електрична / Оплата комунальних послуг та енергоносіїв (оплата електропостачання)/</t>
  </si>
  <si>
    <t>35.21.1Газ кам'яновугільний, водяний, генераторний і подібні види газів, крім нафтових газів / Оплата комунальних послуг та енергоносіїв (оплата природного газу)/</t>
  </si>
  <si>
    <t>17.23.1 Вироби канцелярські, паперові / Придбання канцтоварів/</t>
  </si>
  <si>
    <t>17.23.1Вироби канцелярські, паперові / Придбання конвертів, марок/</t>
  </si>
  <si>
    <t>06.10.1Нафта та нафтопродукти сирі, одержані з бітумінозних мінералів / Придбання паливно-мастильних матеріалів/</t>
  </si>
  <si>
    <t>45.20.1Частини та приладдя до моторних транспортних засобів /Придбання запчастин для автомобіля/</t>
  </si>
  <si>
    <t>35.30.1 Пара та гаряча вода постачання пари та гарячої води (Оплата комунальних послуг (оплата теплопостачання)</t>
  </si>
  <si>
    <t>35.30.2 Лід, постачання охолодженого повітря та охолодженої води Оплата комунальних послуг (оплата водопостачання)</t>
  </si>
  <si>
    <t>35.11.1Енергія електрична/оплата комунальних послуг та енергоносіїв/(оплата енергопостачання)</t>
  </si>
  <si>
    <t>85.59.1 Послуги освітянські, інші н.в.і.у(Навчання відповідальних за формуван- ня та використання місцевих коштів та членів  конкурсних торгів)</t>
  </si>
  <si>
    <t>93.29.2 Послуги розважальні, інші, н. в. і. у. / послуги по встановленню, обслуговування та прибиранню новорічної ялинки та пикрашання території загального користування до Новорічних та Різдвяних святї /</t>
  </si>
  <si>
    <t>93.29.1Послуги рекреаційні, інші, н. в. і. у. / Заходи з організації рятування на водах/</t>
  </si>
  <si>
    <t>27.51.2 Прилади електричні побутові, інші н.в.і.у (Влаштування електробойлерів)</t>
  </si>
  <si>
    <t>69.10.1 Послуги юридичні  /Юридична програма/</t>
  </si>
  <si>
    <t>86.10.1 Послуги лікувальних закладів (Медогляд водія)</t>
  </si>
  <si>
    <t>61.10.1 Послуги зв"язку ( послуги зв"язку)</t>
  </si>
  <si>
    <t>ДСТУ Б Д.1.1.-1:2013 Капітальний ремонт  інженерних мереж ж. б. (каналізація та водопостачання) по вул.Подвойського, 18-а</t>
  </si>
  <si>
    <t>ДСТУ Б Д.1.1.-1:2013 Капітальний ремонт  інженерних мереж ж. б. (каналізація та водопостачання) по вул.Редькінська,6-а</t>
  </si>
  <si>
    <t>ДСТУ Б Д.1.1.-1:2013 Капітальний ремонт  інженерних мереж ж. б. (каналізація та водопостачання) по вул.Шевченка,130-а</t>
  </si>
  <si>
    <t>ДСТУ Б Д.1.1.-1:2013 Капітальний ремонт внутрішньобудинкових  мереж холодного водопостачання ж.б. по вул.Ксмонавтів,48</t>
  </si>
  <si>
    <t>ДСТУ Б Д.1.1.-1:2013 Капітальний ремонт внутрішньобудинкових  мереж холодного водопостачання ж.б. по вул.Ксмонавтів,53</t>
  </si>
  <si>
    <t>ДСТУ Б Д.1.1.-1:2013 Капітальний ремонт внутрішньобудинкових  мереж холодного водопостачання ж.б. по вул.Ксмонавтів,55</t>
  </si>
  <si>
    <t>ДСТУ Б Д.1.1.-1:2013 Капітальний ремонт внутрішньобудинкових  мереж холодного водопостачання ж.б. по вул.Ксмонавтів,46</t>
  </si>
  <si>
    <t>ДСТУ Б Д.1.1.-1:2013 Капітальний ремонт внутрішньобудинкових  систем каналізації  ж.б. по вул.Ксмонавтів, 48</t>
  </si>
  <si>
    <t>ДСТУ Б Д.1.1.-1:2013 Капітальний ремонт внутрішньобудинкових  систем каналізації  ж.б. по вул.Ксмонавтів, 46</t>
  </si>
  <si>
    <t>ДСТУ Б Д.1.1.-1:2013 Капітальний ремонт внутрішньобудинкових  систем каналізації  ж.б. по вул.Шевченка, 97</t>
  </si>
  <si>
    <t>ДСТУ Б Д.1.1.-1:2013 Капітальний ремонт стояків каналізації  ж.б. по вул.Прилуцька,116</t>
  </si>
  <si>
    <t>ДСТУ Б Д.1.1.-1:2013 Капітальний ремонт стояків каналізації  ж.б. по вул.Прилуцька,124</t>
  </si>
  <si>
    <t>ДСТУ Б Д.1.1.-1:2013 Капітальний ремонт стояків каналізації  ж.б. по вул.Прилуцька,128</t>
  </si>
  <si>
    <t>ДСТУ Б Д.1.1.-1:2013 Капітальний ремонт стояків каналізації  ж.б. по вул.Прилуцька,130</t>
  </si>
  <si>
    <t>ДСТУ Б Д.1.1.-1:2013 Капітальний ремонт стояків каналізації  ж.б. по вул.Прилуцька,132</t>
  </si>
  <si>
    <t>ДСТУ Б Д.1.1.-1:2013 Капітальний ремонт стояків каналізації  ж.б. по вул.Прилуцька,136</t>
  </si>
  <si>
    <t>ДСТУ Б Д.1.1.-1:2013 Капітальний ремонт стояків каналізації  ж.б. по вул.Прилуцька,138</t>
  </si>
  <si>
    <t>ДСТУ Б Д.1.1.-1:2013 Капітальний ремонт стояків каналізації  ж.б. по вул.Прилуцька,140</t>
  </si>
  <si>
    <t>ДСТУ Б Д.1.1.-1:2013 Капітальний ремонт стояків каналізації  ж.б. по вул.Прилуцька,150-1</t>
  </si>
  <si>
    <t>ДСТУ Б Д.1.1.-1:2013 Капітальний ремонт стояків каналізації  ж.б. по вул.Прилуцька,158</t>
  </si>
  <si>
    <t>ДСТУ Б Д.1.1.-1:2013 Капітальний ремонт електричних мереж ж. б.  по вул.Шевченка,83, кор.1; Незалежності,40</t>
  </si>
  <si>
    <t>ДСТУ Б Д.1.1.-1:2013 Капітальний ремонт електричних мереж ж. б.  по вул.Шевченка,130-а</t>
  </si>
  <si>
    <t>ДСТУ Б Д.1.1.-1:2013 Капітальний ремонт електричних мереж ж. б.  по вул.Гоголя,2-а</t>
  </si>
  <si>
    <t>ДСТУ Б Д.1.1.-1:2013 Капітальний ремонт електричних мереж ж. б.  по вул.Синяківська,75-в</t>
  </si>
  <si>
    <t>ДСТУ Б Д.1.1.-1:2013 Капітальний ремонт електричних мереж ж.б.по вул.Крапивянського,4-а</t>
  </si>
  <si>
    <t>ДСТУ Б Д.1.1.-1:2013 Заміна електролічильників та трансформаторів струму в житлових будинках</t>
  </si>
  <si>
    <t>ДСТУ Б Д.1.1.-1:2013 Капітальний ремонт покрівлі ж. б.  по вул. Б.Хмельницького,20,п.2</t>
  </si>
  <si>
    <t xml:space="preserve">ДСТУ Б Д.1.1.-1:2013 Капітальний ремонт покрівлі ж. б.  по вул.Овдіївська,7,п.1,2 </t>
  </si>
  <si>
    <t>ДСТУ Б Д.1.1.-1:2013 Капітальний ремонт покрівлі ж. б.  по вул. Шевченка,97-б,п.6</t>
  </si>
  <si>
    <t>ДСТУ Б Д.1.1.-1:2013 Капітальний ремонт покрівлі ж. б.  по вул. Жовтнева,1, п.4</t>
  </si>
  <si>
    <t>ДСТУ Б Д.1.1.-1:2013 Капітальний ремонт покрівлі ж. б.  по вул. Жовтнева,3, п.2</t>
  </si>
  <si>
    <t>ДСТУ Б Д.1.1.-1:2013 Капітальний ремонт покрівлі ж. б.  по вул. Семашко,16, п.2</t>
  </si>
  <si>
    <t>ДСТУ Б Д.1.1.-1:2013 Капітальний ремонт покрівлі ж. б.  по вул. Синяківська,75-б,п.1,7</t>
  </si>
  <si>
    <t xml:space="preserve">ДСТУ Б Д.1.1.-1:2013 Капітальний ремонт покрівлі ж. б.  по вул.Шевченка,11,п.1,2 </t>
  </si>
  <si>
    <t>ДСТУ Б Д.1.1.-1:2013 Капітальний ремонт покрівлі ж. б.  по вул. Космонавтів,42</t>
  </si>
  <si>
    <t>ДСТУ Б Д.1.1.-1:2013 Капітальний ремонт покрівлі ж. б.  по вул. Космонавтів,53</t>
  </si>
  <si>
    <t>ДСТУ Б Д.1.1.-1:2013 Капітальний ремонт покрівлі ж. б.  по вул. Космонавті,44</t>
  </si>
  <si>
    <t>ДСТУ Б Д.1.1.-1:2013 Капітальний ремонт покрівлі ж. б.  по вул. Космонавтів,47</t>
  </si>
  <si>
    <t xml:space="preserve">ДСТУ Б Д.1.1.-1:2013 Капітальний ремонт покрівлі ж. б.  по вул.Шевченка,97-д </t>
  </si>
  <si>
    <t xml:space="preserve">ДСТУ Б Д.1.1.-1:2013 Капітальний ремонт покрівлі ж. б.  по вул.Овдіївська,50 </t>
  </si>
  <si>
    <t xml:space="preserve">ДСТУ Б Д.1.1.-1:2013 Капітальний ремонт покрівлі ж. б.  по вул.Овдіївська,54 </t>
  </si>
  <si>
    <t>ДСТУ Б Д.1.1.-1:2013 Капітальний ремонт покрівлі ж. б.  по вул. Прилуцька,116</t>
  </si>
  <si>
    <t>ДСТУ Б Д.1.1.-1:2013 Капітальний ремонт покрівлі ж. б.  по вул. Прилуцька,118</t>
  </si>
  <si>
    <t>ДСТУ Б Д.1.1.-1:2013 Капітальний ремонт покрівлі ж. б.  по вул. Прилуцька,120</t>
  </si>
  <si>
    <t>ДСТУ Б Д.1.1.-1:2013 Капітальний ремонт покрівлі ж. б.  по вул. Прилуцька,122</t>
  </si>
  <si>
    <t>ДСТУ Б Д.1.1.-1:2013 Капітальний ремонт покрівлі ж. б.  по вул. Прилуцька,158</t>
  </si>
  <si>
    <t>ДСТУ Б Д.1.1.-1:2013 Капітальний ремонт ліфтів житлових будинків</t>
  </si>
  <si>
    <t xml:space="preserve">ДСТУ Б Д.1.1.-1:2013  Капітальний ремонт /заміна/ вхідних дверей житлових будинків  </t>
  </si>
  <si>
    <t>39.00.1Рекультивування та очищування / Послуги з технічного обслуговування елементів благострою споруд на водному обєкті "Остер-ІІ черга" /зона відпочинку на воді/ 39.00.11 00.00</t>
  </si>
  <si>
    <t>в т.ч. ПДВ - 19,2 тис.грн.</t>
  </si>
  <si>
    <t>2-4 кварал</t>
  </si>
  <si>
    <t>Всього по КЕКВ 3110</t>
  </si>
  <si>
    <t>ДСТУ Б Д.1.1.-1:2013Капітальний ремонт вул.Франка, в т.ч.ПВР</t>
  </si>
  <si>
    <t>ДСТУ Б Д.1.1.-1:2013  Кап.ремонт під’їздної дороги до багатоповерхового житлового будинку №101-А по вул.Шевченка, в т.ч.ПВР</t>
  </si>
  <si>
    <t>ДСТУ Б Д.1.1.-1:2013    Капітальний ремонт вулиць Василівська, Шекеро-Гринівська, в т.ч. ПВР</t>
  </si>
  <si>
    <t>ДСТУ Б Д.1.1.-1:2013   Капітальний ремонт вул.Овдіївська в т.ч. ПВР</t>
  </si>
  <si>
    <t>ДСТУ Б Д.1.1.-1:2013   Капітальний ремонт вул.Воздвиженська,в т.ч.ПВР</t>
  </si>
  <si>
    <t>ДСТУ Б Д.1.1.-1:2013   Капітальний ремонт ЛЕП від пл.Франко по вул.Шевченко,в т.ч.ПВР</t>
  </si>
  <si>
    <t>ВСЬОГО  по  КЕКВ  3132</t>
  </si>
  <si>
    <t>25.29.1 Цистерни, резервуари та вмістища металеві, інші        /Поточний ремонт контейнерів/</t>
  </si>
  <si>
    <t>ВСЬОГО  по  КЕКВ  2210</t>
  </si>
  <si>
    <t>Всього по КЕКВ 2281</t>
  </si>
  <si>
    <t>РАЗОМ  по  КФК 150202</t>
  </si>
  <si>
    <t>ДСТУ Б Д.1.1.-1:2013 Коригування генерального плану забудови міста</t>
  </si>
  <si>
    <t>ДСТУ Б Д.1.1.-1:2013 Виготовлення проектів детальних планувань розвитку територій міста</t>
  </si>
  <si>
    <t>39.00.1Рекультивування та очищування / Послуги з розчистки водовідвідних канав; послуги з технічного обслуговування водопропускних споруд/</t>
  </si>
  <si>
    <t xml:space="preserve"> ДСТУ Б Д.1.1-1:2013Влаштування та поточний ремонт ПРУ</t>
  </si>
  <si>
    <t>РАЗОМ  по  КФК 210105</t>
  </si>
  <si>
    <t>ДСТУ Б Д.1.1.-1:2013 Будівництво каналізаційного колектору по вул.Ващенка, в т.ч. ПВР</t>
  </si>
  <si>
    <t>ДСТУ Б Д.1.1.-1:2013 Будівництво зливової системи дороги по вул. Незалежноті в т.ч. ПВР</t>
  </si>
  <si>
    <t>КФК 170703</t>
  </si>
  <si>
    <t>ДСТУ Б Д.1.1.-1:2013 Капітальний ремонт адміністративної будівлі по вул. Московська,20</t>
  </si>
  <si>
    <t>ДСТУ Б Д.1.1-1:2013 Послуг з утримання доріг /грейдеровка та відсипка вулиць міста</t>
  </si>
  <si>
    <t>25.99.2 Вироби з недорогоційних металів, інші Придбання аншлагів</t>
  </si>
  <si>
    <t>26.51.6 Інструменти та прилади  вимірювальні, контрольні та випробувальні,інші( Придбанння лічильника тепла)</t>
  </si>
  <si>
    <t>38.21.21 Послуги санітарних звалищ / Ліквідація стихійних сміттєзвалищ/</t>
  </si>
  <si>
    <t>26.51.9 Роботи субпровідні як частина виробництва вимірювального, випробувального та навігаційного устаткування (Зняття, повірка та встановлення  лічильників)</t>
  </si>
  <si>
    <t>25.11.2 Вироби конструкційні металеві та їхні частини            /Встановлення світлофорного обєкту/</t>
  </si>
  <si>
    <t>ДСТУ Б Д.1.1.-1:2013  Кап.ремонт під’їздної дороги від вул. Об"їжджа довул. Незалежності  в т.ч.ПВР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</si>
</sst>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-422]d\ mmmm\ yyyy&quot; р.&quot;"/>
    <numFmt numFmtId="186" formatCode="#,##0.000\ &quot;грн.&quot;"/>
    <numFmt numFmtId="187" formatCode="#,##0.00\ &quot;грн.&quot;"/>
    <numFmt numFmtId="188" formatCode="#,##0.000"/>
    <numFmt numFmtId="189" formatCode="[$€-2]\ ###,000_);[Red]\([$€-2]\ ###,000\)"/>
    <numFmt numFmtId="190" formatCode="#,##0.0"/>
  </numFmts>
  <fonts count="6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>
      <alignment vertical="top"/>
      <protection/>
    </xf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right" wrapText="1"/>
    </xf>
    <xf numFmtId="184" fontId="9" fillId="33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0" fontId="8" fillId="3" borderId="10" xfId="0" applyFont="1" applyFill="1" applyBorder="1" applyAlignment="1">
      <alignment/>
    </xf>
    <xf numFmtId="16" fontId="7" fillId="32" borderId="1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2" fontId="7" fillId="32" borderId="10" xfId="0" applyNumberFormat="1" applyFont="1" applyFill="1" applyBorder="1" applyAlignment="1">
      <alignment horizontal="right" wrapText="1"/>
    </xf>
    <xf numFmtId="184" fontId="7" fillId="32" borderId="10" xfId="0" applyNumberFormat="1" applyFont="1" applyFill="1" applyBorder="1" applyAlignment="1">
      <alignment horizontal="right" wrapText="1"/>
    </xf>
    <xf numFmtId="184" fontId="9" fillId="3" borderId="10" xfId="0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right" wrapText="1"/>
    </xf>
    <xf numFmtId="0" fontId="0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4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wrapText="1"/>
    </xf>
    <xf numFmtId="16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wrapText="1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184" fontId="12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right" wrapText="1"/>
    </xf>
    <xf numFmtId="184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right" wrapText="1"/>
    </xf>
    <xf numFmtId="0" fontId="14" fillId="32" borderId="10" xfId="0" applyFont="1" applyFill="1" applyBorder="1" applyAlignment="1">
      <alignment wrapText="1"/>
    </xf>
    <xf numFmtId="16" fontId="14" fillId="32" borderId="10" xfId="0" applyNumberFormat="1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right" wrapText="1"/>
    </xf>
    <xf numFmtId="2" fontId="14" fillId="32" borderId="10" xfId="0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17" fillId="32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right" wrapText="1"/>
    </xf>
    <xf numFmtId="0" fontId="21" fillId="32" borderId="10" xfId="0" applyFont="1" applyFill="1" applyBorder="1" applyAlignment="1">
      <alignment horizontal="left" wrapText="1"/>
    </xf>
    <xf numFmtId="0" fontId="22" fillId="3" borderId="10" xfId="0" applyFont="1" applyFill="1" applyBorder="1" applyAlignment="1">
      <alignment wrapText="1"/>
    </xf>
    <xf numFmtId="2" fontId="22" fillId="3" borderId="10" xfId="0" applyNumberFormat="1" applyFont="1" applyFill="1" applyBorder="1" applyAlignment="1">
      <alignment horizontal="center" wrapText="1"/>
    </xf>
    <xf numFmtId="0" fontId="22" fillId="3" borderId="10" xfId="0" applyFont="1" applyFill="1" applyBorder="1" applyAlignment="1">
      <alignment horizontal="right" wrapText="1"/>
    </xf>
    <xf numFmtId="0" fontId="22" fillId="3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2" fillId="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wrapText="1"/>
    </xf>
    <xf numFmtId="2" fontId="23" fillId="33" borderId="10" xfId="0" applyNumberFormat="1" applyFont="1" applyFill="1" applyBorder="1" applyAlignment="1">
      <alignment horizontal="center"/>
    </xf>
    <xf numFmtId="184" fontId="23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4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4" fontId="22" fillId="3" borderId="10" xfId="0" applyNumberFormat="1" applyFont="1" applyFill="1" applyBorder="1" applyAlignment="1">
      <alignment horizontal="center" wrapText="1"/>
    </xf>
    <xf numFmtId="0" fontId="22" fillId="3" borderId="10" xfId="0" applyFont="1" applyFill="1" applyBorder="1" applyAlignment="1">
      <alignment/>
    </xf>
    <xf numFmtId="184" fontId="2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Alignment="1">
      <alignment wrapText="1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84" fontId="2" fillId="32" borderId="10" xfId="0" applyNumberFormat="1" applyFont="1" applyFill="1" applyBorder="1" applyAlignment="1">
      <alignment horizontal="center" wrapText="1"/>
    </xf>
    <xf numFmtId="184" fontId="22" fillId="3" borderId="10" xfId="0" applyNumberFormat="1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84" fontId="22" fillId="3" borderId="10" xfId="0" applyNumberFormat="1" applyFont="1" applyFill="1" applyBorder="1" applyAlignment="1">
      <alignment horizontal="center"/>
    </xf>
    <xf numFmtId="184" fontId="2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wrapText="1"/>
    </xf>
    <xf numFmtId="184" fontId="22" fillId="33" borderId="10" xfId="0" applyNumberFormat="1" applyFont="1" applyFill="1" applyBorder="1" applyAlignment="1">
      <alignment horizontal="center"/>
    </xf>
    <xf numFmtId="184" fontId="2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184" fontId="2" fillId="0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 wrapText="1"/>
    </xf>
    <xf numFmtId="2" fontId="22" fillId="33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right" wrapText="1"/>
    </xf>
    <xf numFmtId="184" fontId="2" fillId="32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84" fontId="2" fillId="32" borderId="10" xfId="0" applyNumberFormat="1" applyFont="1" applyFill="1" applyBorder="1" applyAlignment="1">
      <alignment horizontal="center"/>
    </xf>
    <xf numFmtId="184" fontId="2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8" xfId="0" applyFont="1" applyFill="1" applyBorder="1" applyAlignment="1">
      <alignment vertical="top" wrapText="1"/>
    </xf>
    <xf numFmtId="184" fontId="2" fillId="10" borderId="10" xfId="0" applyNumberFormat="1" applyFont="1" applyFill="1" applyBorder="1" applyAlignment="1">
      <alignment horizontal="center"/>
    </xf>
    <xf numFmtId="184" fontId="8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184" fontId="22" fillId="0" borderId="10" xfId="0" applyNumberFormat="1" applyFont="1" applyFill="1" applyBorder="1" applyAlignment="1">
      <alignment horizontal="center"/>
    </xf>
    <xf numFmtId="184" fontId="22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wrapText="1"/>
    </xf>
    <xf numFmtId="184" fontId="22" fillId="32" borderId="1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 wrapText="1"/>
    </xf>
    <xf numFmtId="184" fontId="2" fillId="3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2" fontId="22" fillId="3" borderId="10" xfId="0" applyNumberFormat="1" applyFont="1" applyFill="1" applyBorder="1" applyAlignment="1">
      <alignment horizontal="center"/>
    </xf>
    <xf numFmtId="190" fontId="26" fillId="0" borderId="10" xfId="49" applyNumberFormat="1" applyFont="1" applyFill="1" applyBorder="1" applyAlignment="1">
      <alignment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84" fontId="2" fillId="33" borderId="10" xfId="0" applyNumberFormat="1" applyFont="1" applyFill="1" applyBorder="1" applyAlignment="1">
      <alignment/>
    </xf>
    <xf numFmtId="190" fontId="26" fillId="0" borderId="10" xfId="49" applyNumberFormat="1" applyFont="1" applyFill="1" applyBorder="1">
      <alignment vertical="top"/>
      <protection/>
    </xf>
    <xf numFmtId="190" fontId="26" fillId="0" borderId="10" xfId="49" applyNumberFormat="1" applyFont="1" applyFill="1" applyBorder="1" applyAlignment="1">
      <alignment vertical="top" wrapText="1"/>
      <protection/>
    </xf>
    <xf numFmtId="49" fontId="26" fillId="0" borderId="10" xfId="49" applyNumberFormat="1" applyFont="1" applyBorder="1" applyAlignment="1">
      <alignment vertical="top" wrapText="1"/>
      <protection/>
    </xf>
    <xf numFmtId="190" fontId="2" fillId="0" borderId="10" xfId="49" applyNumberFormat="1" applyFont="1" applyBorder="1" applyAlignment="1">
      <alignment vertical="center" wrapText="1"/>
      <protection/>
    </xf>
    <xf numFmtId="16" fontId="2" fillId="0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left" wrapText="1"/>
    </xf>
    <xf numFmtId="184" fontId="2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184" fontId="2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190" fontId="28" fillId="0" borderId="10" xfId="49" applyNumberFormat="1" applyFont="1" applyFill="1" applyBorder="1" applyAlignment="1">
      <alignment vertical="center" wrapText="1"/>
      <protection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32" borderId="19" xfId="0" applyFont="1" applyFill="1" applyBorder="1" applyAlignment="1">
      <alignment horizontal="center" wrapText="1"/>
    </xf>
    <xf numFmtId="0" fontId="20" fillId="32" borderId="20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4" borderId="19" xfId="0" applyFont="1" applyFill="1" applyBorder="1" applyAlignment="1">
      <alignment horizontal="center" wrapText="1"/>
    </xf>
    <xf numFmtId="0" fontId="20" fillId="34" borderId="20" xfId="0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0"/>
  <sheetViews>
    <sheetView zoomScale="115" zoomScaleNormal="115"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35.00390625" style="0" customWidth="1"/>
    <col min="3" max="3" width="10.125" style="0" customWidth="1"/>
    <col min="4" max="4" width="9.875" style="0" customWidth="1"/>
    <col min="5" max="5" width="9.75390625" style="0" customWidth="1"/>
    <col min="6" max="6" width="8.375" style="0" customWidth="1"/>
    <col min="7" max="7" width="11.00390625" style="0" customWidth="1"/>
    <col min="8" max="8" width="8.25390625" style="0" customWidth="1"/>
  </cols>
  <sheetData>
    <row r="1" spans="1:8" ht="20.25" customHeight="1">
      <c r="A1" s="215" t="s">
        <v>66</v>
      </c>
      <c r="B1" s="215"/>
      <c r="C1" s="215"/>
      <c r="D1" s="215"/>
      <c r="E1" s="215"/>
      <c r="F1" s="215"/>
      <c r="G1" s="215"/>
      <c r="H1" s="9"/>
    </row>
    <row r="2" spans="1:8" ht="15">
      <c r="A2" s="202" t="s">
        <v>56</v>
      </c>
      <c r="B2" s="202"/>
      <c r="C2" s="202"/>
      <c r="D2" s="202"/>
      <c r="E2" s="202"/>
      <c r="F2" s="202"/>
      <c r="G2" s="202"/>
      <c r="H2" s="9"/>
    </row>
    <row r="3" spans="1:8" ht="15">
      <c r="A3" s="202" t="s">
        <v>57</v>
      </c>
      <c r="B3" s="202"/>
      <c r="C3" s="202"/>
      <c r="D3" s="202"/>
      <c r="E3" s="202"/>
      <c r="F3" s="202"/>
      <c r="G3" s="202"/>
      <c r="H3" s="9"/>
    </row>
    <row r="4" spans="1:8" ht="15">
      <c r="A4" s="202" t="s">
        <v>101</v>
      </c>
      <c r="B4" s="202"/>
      <c r="C4" s="202"/>
      <c r="D4" s="202"/>
      <c r="E4" s="202"/>
      <c r="F4" s="202"/>
      <c r="G4" s="202"/>
      <c r="H4" s="9"/>
    </row>
    <row r="5" spans="1:8" ht="15">
      <c r="A5" s="202" t="s">
        <v>102</v>
      </c>
      <c r="B5" s="202"/>
      <c r="C5" s="202"/>
      <c r="D5" s="202"/>
      <c r="E5" s="202"/>
      <c r="F5" s="202"/>
      <c r="G5" s="202"/>
      <c r="H5" s="9"/>
    </row>
    <row r="6" spans="1:8" ht="15">
      <c r="A6" s="34"/>
      <c r="B6" s="34"/>
      <c r="C6" s="34"/>
      <c r="D6" s="34"/>
      <c r="E6" s="34"/>
      <c r="F6" s="34"/>
      <c r="G6" s="34"/>
      <c r="H6" s="9"/>
    </row>
    <row r="7" spans="1:8" ht="102.75" customHeight="1">
      <c r="A7" s="206" t="s">
        <v>48</v>
      </c>
      <c r="B7" s="206" t="s">
        <v>49</v>
      </c>
      <c r="C7" s="212" t="s">
        <v>50</v>
      </c>
      <c r="D7" s="12" t="s">
        <v>61</v>
      </c>
      <c r="E7" s="212" t="s">
        <v>55</v>
      </c>
      <c r="F7" s="209" t="s">
        <v>53</v>
      </c>
      <c r="G7" s="212" t="s">
        <v>59</v>
      </c>
      <c r="H7" s="10" t="s">
        <v>60</v>
      </c>
    </row>
    <row r="8" spans="1:8" ht="66" customHeight="1" hidden="1">
      <c r="A8" s="207"/>
      <c r="B8" s="207"/>
      <c r="C8" s="213"/>
      <c r="D8" s="12"/>
      <c r="E8" s="213"/>
      <c r="F8" s="210"/>
      <c r="G8" s="213"/>
      <c r="H8" s="2"/>
    </row>
    <row r="9" spans="1:8" ht="15" customHeight="1" hidden="1">
      <c r="A9" s="208"/>
      <c r="B9" s="208"/>
      <c r="C9" s="214"/>
      <c r="D9" s="12"/>
      <c r="E9" s="214"/>
      <c r="F9" s="211"/>
      <c r="G9" s="214"/>
      <c r="H9" s="2"/>
    </row>
    <row r="10" spans="1: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11">
        <v>8</v>
      </c>
    </row>
    <row r="11" spans="1:8" ht="23.25" customHeight="1">
      <c r="A11" s="203" t="s">
        <v>54</v>
      </c>
      <c r="B11" s="204"/>
      <c r="C11" s="204"/>
      <c r="D11" s="204"/>
      <c r="E11" s="204"/>
      <c r="F11" s="204"/>
      <c r="G11" s="204"/>
      <c r="H11" s="205"/>
    </row>
    <row r="12" spans="1:8" ht="27" customHeight="1">
      <c r="A12" s="7">
        <v>1</v>
      </c>
      <c r="B12" s="15" t="s">
        <v>85</v>
      </c>
      <c r="C12" s="15" t="s">
        <v>51</v>
      </c>
      <c r="D12" s="31" t="s">
        <v>52</v>
      </c>
      <c r="E12" s="14">
        <v>169.15</v>
      </c>
      <c r="F12" s="14">
        <v>2240</v>
      </c>
      <c r="G12" s="14" t="s">
        <v>89</v>
      </c>
      <c r="H12" s="33" t="s">
        <v>88</v>
      </c>
    </row>
    <row r="13" spans="1:8" ht="36.75" customHeight="1">
      <c r="A13" s="7">
        <v>2</v>
      </c>
      <c r="B13" s="15" t="s">
        <v>87</v>
      </c>
      <c r="C13" s="15" t="s">
        <v>51</v>
      </c>
      <c r="D13" s="31" t="s">
        <v>52</v>
      </c>
      <c r="E13" s="14">
        <v>48.484</v>
      </c>
      <c r="F13" s="14">
        <v>2240</v>
      </c>
      <c r="G13" s="14" t="s">
        <v>92</v>
      </c>
      <c r="H13" s="33" t="s">
        <v>88</v>
      </c>
    </row>
    <row r="14" spans="1:8" ht="44.25" customHeight="1">
      <c r="A14" s="7">
        <v>3</v>
      </c>
      <c r="B14" s="15" t="s">
        <v>86</v>
      </c>
      <c r="C14" s="15" t="s">
        <v>51</v>
      </c>
      <c r="D14" s="31" t="s">
        <v>52</v>
      </c>
      <c r="E14" s="14">
        <v>54.202</v>
      </c>
      <c r="F14" s="14">
        <v>2240</v>
      </c>
      <c r="G14" s="14" t="s">
        <v>90</v>
      </c>
      <c r="H14" s="33" t="s">
        <v>88</v>
      </c>
    </row>
    <row r="15" spans="1:8" ht="39" customHeight="1">
      <c r="A15" s="7">
        <v>4</v>
      </c>
      <c r="B15" s="15" t="s">
        <v>99</v>
      </c>
      <c r="C15" s="15" t="s">
        <v>51</v>
      </c>
      <c r="D15" s="31" t="s">
        <v>52</v>
      </c>
      <c r="E15" s="14">
        <v>48.709</v>
      </c>
      <c r="F15" s="14">
        <v>2240</v>
      </c>
      <c r="G15" s="14" t="s">
        <v>91</v>
      </c>
      <c r="H15" s="33"/>
    </row>
    <row r="16" spans="1:8" ht="15.75" customHeight="1">
      <c r="A16" s="23"/>
      <c r="B16" s="24" t="s">
        <v>74</v>
      </c>
      <c r="C16" s="24"/>
      <c r="D16" s="25"/>
      <c r="E16" s="26">
        <f>SUM(E12:E15)</f>
        <v>320.545</v>
      </c>
      <c r="F16" s="26"/>
      <c r="G16" s="26"/>
      <c r="H16" s="25"/>
    </row>
    <row r="17" spans="1:8" ht="37.5" customHeight="1">
      <c r="A17" s="7">
        <v>5</v>
      </c>
      <c r="B17" s="15" t="s">
        <v>62</v>
      </c>
      <c r="C17" s="13" t="s">
        <v>51</v>
      </c>
      <c r="D17" s="13" t="s">
        <v>68</v>
      </c>
      <c r="E17" s="14">
        <v>0.2</v>
      </c>
      <c r="F17" s="14">
        <v>2274</v>
      </c>
      <c r="G17" s="14"/>
      <c r="H17" s="13"/>
    </row>
    <row r="18" spans="1:8" ht="16.5" customHeight="1">
      <c r="A18" s="23"/>
      <c r="B18" s="24" t="s">
        <v>76</v>
      </c>
      <c r="C18" s="25"/>
      <c r="D18" s="25"/>
      <c r="E18" s="26">
        <f>SUM(E17)</f>
        <v>0.2</v>
      </c>
      <c r="F18" s="26"/>
      <c r="G18" s="26"/>
      <c r="H18" s="25"/>
    </row>
    <row r="19" spans="1:8" ht="27.75" customHeight="1">
      <c r="A19" s="7">
        <v>6</v>
      </c>
      <c r="B19" s="15" t="s">
        <v>103</v>
      </c>
      <c r="C19" s="13" t="s">
        <v>51</v>
      </c>
      <c r="D19" s="13" t="s">
        <v>52</v>
      </c>
      <c r="E19" s="14">
        <v>46.8</v>
      </c>
      <c r="F19" s="14">
        <v>2273</v>
      </c>
      <c r="G19" s="14"/>
      <c r="H19" s="13"/>
    </row>
    <row r="20" spans="1:8" ht="16.5" customHeight="1">
      <c r="A20" s="23"/>
      <c r="B20" s="24"/>
      <c r="C20" s="25"/>
      <c r="D20" s="25"/>
      <c r="E20" s="26">
        <f>SUM(E19)</f>
        <v>46.8</v>
      </c>
      <c r="F20" s="26"/>
      <c r="G20" s="26"/>
      <c r="H20" s="25"/>
    </row>
    <row r="21" spans="1:8" ht="18" customHeight="1">
      <c r="A21" s="19"/>
      <c r="B21" s="21" t="s">
        <v>65</v>
      </c>
      <c r="C21" s="20"/>
      <c r="D21" s="20"/>
      <c r="E21" s="27">
        <f>E16+E18+E20</f>
        <v>367.545</v>
      </c>
      <c r="F21" s="20"/>
      <c r="G21" s="22"/>
      <c r="H21" s="18"/>
    </row>
    <row r="22" spans="1:8" ht="21.75" customHeight="1">
      <c r="A22" s="199" t="s">
        <v>63</v>
      </c>
      <c r="B22" s="200"/>
      <c r="C22" s="200"/>
      <c r="D22" s="200"/>
      <c r="E22" s="200"/>
      <c r="F22" s="200"/>
      <c r="G22" s="200"/>
      <c r="H22" s="201"/>
    </row>
    <row r="23" spans="1:8" ht="28.5" customHeight="1">
      <c r="A23" s="4">
        <v>7</v>
      </c>
      <c r="B23" s="4" t="s">
        <v>78</v>
      </c>
      <c r="C23" s="4" t="s">
        <v>51</v>
      </c>
      <c r="D23" s="4" t="s">
        <v>72</v>
      </c>
      <c r="E23" s="6">
        <v>3.2</v>
      </c>
      <c r="F23" s="4">
        <v>2240</v>
      </c>
      <c r="G23" s="4"/>
      <c r="H23" s="4"/>
    </row>
    <row r="24" spans="1:8" ht="15" customHeight="1">
      <c r="A24" s="16"/>
      <c r="B24" s="16" t="s">
        <v>77</v>
      </c>
      <c r="C24" s="16"/>
      <c r="D24" s="16"/>
      <c r="E24" s="16">
        <f>SUM(E23:E23)</f>
        <v>3.2</v>
      </c>
      <c r="F24" s="16"/>
      <c r="G24" s="16"/>
      <c r="H24" s="16"/>
    </row>
    <row r="25" spans="1:8" ht="28.5" customHeight="1">
      <c r="A25" s="29">
        <v>8</v>
      </c>
      <c r="B25" s="6" t="s">
        <v>64</v>
      </c>
      <c r="C25" s="29" t="s">
        <v>51</v>
      </c>
      <c r="D25" s="29" t="s">
        <v>72</v>
      </c>
      <c r="E25" s="29">
        <v>24</v>
      </c>
      <c r="F25" s="29">
        <v>2271</v>
      </c>
      <c r="G25" s="29"/>
      <c r="H25" s="29"/>
    </row>
    <row r="26" spans="1:8" ht="33" customHeight="1">
      <c r="A26" s="4">
        <v>9</v>
      </c>
      <c r="B26" s="6" t="s">
        <v>64</v>
      </c>
      <c r="C26" s="4" t="s">
        <v>51</v>
      </c>
      <c r="D26" s="4" t="s">
        <v>72</v>
      </c>
      <c r="E26" s="6">
        <v>0.137</v>
      </c>
      <c r="F26" s="4">
        <v>2272</v>
      </c>
      <c r="G26" s="4"/>
      <c r="H26" s="4"/>
    </row>
    <row r="27" spans="1:8" ht="40.5" customHeight="1">
      <c r="A27" s="4">
        <v>10</v>
      </c>
      <c r="B27" s="6" t="s">
        <v>104</v>
      </c>
      <c r="C27" s="4" t="s">
        <v>51</v>
      </c>
      <c r="D27" s="4" t="s">
        <v>52</v>
      </c>
      <c r="E27" s="6">
        <v>2.837</v>
      </c>
      <c r="F27" s="4">
        <v>2273</v>
      </c>
      <c r="G27" s="4"/>
      <c r="H27" s="4"/>
    </row>
    <row r="28" spans="1:8" ht="15" customHeight="1">
      <c r="A28" s="16"/>
      <c r="B28" s="16" t="s">
        <v>79</v>
      </c>
      <c r="C28" s="16"/>
      <c r="D28" s="16"/>
      <c r="E28" s="16">
        <f>SUM(E25:E27)</f>
        <v>26.974</v>
      </c>
      <c r="F28" s="16"/>
      <c r="G28" s="16"/>
      <c r="H28" s="30"/>
    </row>
    <row r="29" spans="1:8" ht="31.5" customHeight="1">
      <c r="A29" s="4">
        <v>11</v>
      </c>
      <c r="B29" s="6" t="s">
        <v>80</v>
      </c>
      <c r="C29" s="4" t="s">
        <v>51</v>
      </c>
      <c r="D29" s="4" t="s">
        <v>72</v>
      </c>
      <c r="E29" s="6">
        <v>1.729</v>
      </c>
      <c r="F29" s="4">
        <v>2800</v>
      </c>
      <c r="G29" s="4"/>
      <c r="H29" s="2"/>
    </row>
    <row r="30" spans="1:8" ht="15.75" customHeight="1">
      <c r="A30" s="16"/>
      <c r="B30" s="16" t="s">
        <v>81</v>
      </c>
      <c r="C30" s="16"/>
      <c r="D30" s="16"/>
      <c r="E30" s="16">
        <f>SUM(E29:E29)</f>
        <v>1.729</v>
      </c>
      <c r="F30" s="16"/>
      <c r="G30" s="16"/>
      <c r="H30" s="30"/>
    </row>
    <row r="31" spans="1:8" ht="15">
      <c r="A31" s="1"/>
      <c r="H31" s="8"/>
    </row>
    <row r="32" spans="1:8" ht="15">
      <c r="A32" s="1"/>
      <c r="H32" s="8"/>
    </row>
    <row r="33" spans="1:7" ht="15">
      <c r="A33" s="1"/>
      <c r="B33" s="5" t="s">
        <v>82</v>
      </c>
      <c r="C33" s="5"/>
      <c r="D33" s="5"/>
      <c r="E33" s="5"/>
      <c r="F33" s="5" t="s">
        <v>97</v>
      </c>
      <c r="G33" s="5"/>
    </row>
    <row r="34" ht="12.75">
      <c r="A34" s="1"/>
    </row>
    <row r="35" spans="1:7" ht="12.75">
      <c r="A35" s="1"/>
      <c r="B35" s="1" t="s">
        <v>84</v>
      </c>
      <c r="C35" s="1" t="s">
        <v>96</v>
      </c>
      <c r="D35" s="1"/>
      <c r="E35" s="1"/>
      <c r="F35" s="1"/>
      <c r="G35" s="1"/>
    </row>
    <row r="36" spans="1:7" ht="12.75">
      <c r="A36" s="1"/>
      <c r="B36" s="1" t="s">
        <v>100</v>
      </c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  <row r="1006" spans="1:7" ht="12.75">
      <c r="A1006" s="1"/>
      <c r="B1006" s="1"/>
      <c r="C1006" s="1"/>
      <c r="D1006" s="1"/>
      <c r="E1006" s="1"/>
      <c r="F1006" s="1"/>
      <c r="G1006" s="1"/>
    </row>
    <row r="1007" spans="1:7" ht="12.75">
      <c r="A1007" s="1"/>
      <c r="B1007" s="1"/>
      <c r="C1007" s="1"/>
      <c r="D1007" s="1"/>
      <c r="E1007" s="1"/>
      <c r="F1007" s="1"/>
      <c r="G1007" s="1"/>
    </row>
    <row r="1008" spans="1:7" ht="12.75">
      <c r="A1008" s="1"/>
      <c r="B1008" s="1"/>
      <c r="C1008" s="1"/>
      <c r="D1008" s="1"/>
      <c r="E1008" s="1"/>
      <c r="F1008" s="1"/>
      <c r="G1008" s="1"/>
    </row>
    <row r="1009" spans="1:7" ht="12.75">
      <c r="A1009" s="1"/>
      <c r="B1009" s="1"/>
      <c r="C1009" s="1"/>
      <c r="D1009" s="1"/>
      <c r="E1009" s="1"/>
      <c r="F1009" s="1"/>
      <c r="G1009" s="1"/>
    </row>
    <row r="1010" spans="1:7" ht="12.75">
      <c r="A1010" s="1"/>
      <c r="B1010" s="1"/>
      <c r="C1010" s="1"/>
      <c r="D1010" s="1"/>
      <c r="E1010" s="1"/>
      <c r="F1010" s="1"/>
      <c r="G1010" s="1"/>
    </row>
    <row r="1011" spans="1:7" ht="12.75">
      <c r="A1011" s="1"/>
      <c r="B1011" s="1"/>
      <c r="C1011" s="1"/>
      <c r="D1011" s="1"/>
      <c r="E1011" s="1"/>
      <c r="F1011" s="1"/>
      <c r="G1011" s="1"/>
    </row>
    <row r="1012" spans="1:7" ht="12.75">
      <c r="A1012" s="1"/>
      <c r="B1012" s="1"/>
      <c r="C1012" s="1"/>
      <c r="D1012" s="1"/>
      <c r="E1012" s="1"/>
      <c r="F1012" s="1"/>
      <c r="G1012" s="1"/>
    </row>
    <row r="1013" spans="1:7" ht="12.75">
      <c r="A1013" s="1"/>
      <c r="B1013" s="1"/>
      <c r="C1013" s="1"/>
      <c r="D1013" s="1"/>
      <c r="E1013" s="1"/>
      <c r="F1013" s="1"/>
      <c r="G1013" s="1"/>
    </row>
    <row r="1014" spans="1:7" ht="12.75">
      <c r="A1014" s="1"/>
      <c r="B1014" s="1"/>
      <c r="C1014" s="1"/>
      <c r="D1014" s="1"/>
      <c r="E1014" s="1"/>
      <c r="F1014" s="1"/>
      <c r="G1014" s="1"/>
    </row>
    <row r="1015" spans="1:7" ht="12.75">
      <c r="A1015" s="1"/>
      <c r="B1015" s="1"/>
      <c r="C1015" s="1"/>
      <c r="D1015" s="1"/>
      <c r="E1015" s="1"/>
      <c r="F1015" s="1"/>
      <c r="G1015" s="1"/>
    </row>
    <row r="1016" spans="1:7" ht="12.75">
      <c r="A1016" s="1"/>
      <c r="B1016" s="1"/>
      <c r="C1016" s="1"/>
      <c r="D1016" s="1"/>
      <c r="E1016" s="1"/>
      <c r="F1016" s="1"/>
      <c r="G1016" s="1"/>
    </row>
    <row r="1017" spans="1:7" ht="12.75">
      <c r="A1017" s="1"/>
      <c r="B1017" s="1"/>
      <c r="C1017" s="1"/>
      <c r="D1017" s="1"/>
      <c r="E1017" s="1"/>
      <c r="F1017" s="1"/>
      <c r="G1017" s="1"/>
    </row>
    <row r="1018" spans="1:7" ht="12.75">
      <c r="A1018" s="1"/>
      <c r="B1018" s="1"/>
      <c r="C1018" s="1"/>
      <c r="D1018" s="1"/>
      <c r="E1018" s="1"/>
      <c r="F1018" s="1"/>
      <c r="G1018" s="1"/>
    </row>
    <row r="1019" spans="1:7" ht="12.75">
      <c r="A1019" s="1"/>
      <c r="B1019" s="1"/>
      <c r="C1019" s="1"/>
      <c r="D1019" s="1"/>
      <c r="E1019" s="1"/>
      <c r="F1019" s="1"/>
      <c r="G1019" s="1"/>
    </row>
    <row r="1020" spans="1:7" ht="12.75">
      <c r="A1020" s="1"/>
      <c r="B1020" s="1"/>
      <c r="C1020" s="1"/>
      <c r="D1020" s="1"/>
      <c r="E1020" s="1"/>
      <c r="F1020" s="1"/>
      <c r="G1020" s="1"/>
    </row>
    <row r="1021" spans="1:7" ht="12.75">
      <c r="A1021" s="1"/>
      <c r="B1021" s="1"/>
      <c r="C1021" s="1"/>
      <c r="D1021" s="1"/>
      <c r="E1021" s="1"/>
      <c r="F1021" s="1"/>
      <c r="G1021" s="1"/>
    </row>
    <row r="1022" spans="1:7" ht="12.75">
      <c r="A1022" s="1"/>
      <c r="B1022" s="1"/>
      <c r="C1022" s="1"/>
      <c r="D1022" s="1"/>
      <c r="E1022" s="1"/>
      <c r="F1022" s="1"/>
      <c r="G1022" s="1"/>
    </row>
    <row r="1023" spans="1:7" ht="12.75">
      <c r="A1023" s="1"/>
      <c r="B1023" s="1"/>
      <c r="C1023" s="1"/>
      <c r="D1023" s="1"/>
      <c r="E1023" s="1"/>
      <c r="F1023" s="1"/>
      <c r="G1023" s="1"/>
    </row>
    <row r="1024" spans="1:7" ht="12.75">
      <c r="A1024" s="1"/>
      <c r="B1024" s="1"/>
      <c r="C1024" s="1"/>
      <c r="D1024" s="1"/>
      <c r="E1024" s="1"/>
      <c r="F1024" s="1"/>
      <c r="G1024" s="1"/>
    </row>
    <row r="1025" spans="1:7" ht="12.75">
      <c r="A1025" s="1"/>
      <c r="B1025" s="1"/>
      <c r="C1025" s="1"/>
      <c r="D1025" s="1"/>
      <c r="E1025" s="1"/>
      <c r="F1025" s="1"/>
      <c r="G1025" s="1"/>
    </row>
    <row r="1026" spans="1:7" ht="12.75">
      <c r="A1026" s="1"/>
      <c r="B1026" s="1"/>
      <c r="C1026" s="1"/>
      <c r="D1026" s="1"/>
      <c r="E1026" s="1"/>
      <c r="F1026" s="1"/>
      <c r="G1026" s="1"/>
    </row>
    <row r="1027" spans="1:7" ht="12.75">
      <c r="A1027" s="1"/>
      <c r="B1027" s="1"/>
      <c r="C1027" s="1"/>
      <c r="D1027" s="1"/>
      <c r="E1027" s="1"/>
      <c r="F1027" s="1"/>
      <c r="G1027" s="1"/>
    </row>
    <row r="1028" spans="1:7" ht="12.75">
      <c r="A1028" s="1"/>
      <c r="B1028" s="1"/>
      <c r="C1028" s="1"/>
      <c r="D1028" s="1"/>
      <c r="E1028" s="1"/>
      <c r="F1028" s="1"/>
      <c r="G1028" s="1"/>
    </row>
    <row r="1029" spans="1:7" ht="12.75">
      <c r="A1029" s="1"/>
      <c r="B1029" s="1"/>
      <c r="C1029" s="1"/>
      <c r="D1029" s="1"/>
      <c r="E1029" s="1"/>
      <c r="F1029" s="1"/>
      <c r="G1029" s="1"/>
    </row>
    <row r="1030" spans="1:7" ht="12.75">
      <c r="A1030" s="1"/>
      <c r="B1030" s="1"/>
      <c r="C1030" s="1"/>
      <c r="D1030" s="1"/>
      <c r="E1030" s="1"/>
      <c r="F1030" s="1"/>
      <c r="G1030" s="1"/>
    </row>
    <row r="1031" spans="1:7" ht="12.75">
      <c r="A1031" s="1"/>
      <c r="B1031" s="1"/>
      <c r="C1031" s="1"/>
      <c r="D1031" s="1"/>
      <c r="E1031" s="1"/>
      <c r="F1031" s="1"/>
      <c r="G1031" s="1"/>
    </row>
    <row r="1032" spans="1:7" ht="12.75">
      <c r="A1032" s="1"/>
      <c r="B1032" s="1"/>
      <c r="C1032" s="1"/>
      <c r="D1032" s="1"/>
      <c r="E1032" s="1"/>
      <c r="F1032" s="1"/>
      <c r="G1032" s="1"/>
    </row>
    <row r="1033" spans="1:7" ht="12.75">
      <c r="A1033" s="1"/>
      <c r="B1033" s="1"/>
      <c r="C1033" s="1"/>
      <c r="D1033" s="1"/>
      <c r="E1033" s="1"/>
      <c r="F1033" s="1"/>
      <c r="G1033" s="1"/>
    </row>
    <row r="1034" spans="1:7" ht="12.75">
      <c r="A1034" s="1"/>
      <c r="B1034" s="1"/>
      <c r="C1034" s="1"/>
      <c r="D1034" s="1"/>
      <c r="E1034" s="1"/>
      <c r="F1034" s="1"/>
      <c r="G1034" s="1"/>
    </row>
    <row r="1035" spans="1:7" ht="12.75">
      <c r="A1035" s="1"/>
      <c r="B1035" s="1"/>
      <c r="C1035" s="1"/>
      <c r="D1035" s="1"/>
      <c r="E1035" s="1"/>
      <c r="F1035" s="1"/>
      <c r="G1035" s="1"/>
    </row>
    <row r="1036" spans="1:7" ht="12.75">
      <c r="A1036" s="1"/>
      <c r="B1036" s="1"/>
      <c r="C1036" s="1"/>
      <c r="D1036" s="1"/>
      <c r="E1036" s="1"/>
      <c r="F1036" s="1"/>
      <c r="G1036" s="1"/>
    </row>
    <row r="1037" spans="1:7" ht="12.75">
      <c r="A1037" s="1"/>
      <c r="B1037" s="1"/>
      <c r="C1037" s="1"/>
      <c r="D1037" s="1"/>
      <c r="E1037" s="1"/>
      <c r="F1037" s="1"/>
      <c r="G1037" s="1"/>
    </row>
    <row r="1038" spans="1:7" ht="12.75">
      <c r="A1038" s="1"/>
      <c r="B1038" s="1"/>
      <c r="C1038" s="1"/>
      <c r="D1038" s="1"/>
      <c r="E1038" s="1"/>
      <c r="F1038" s="1"/>
      <c r="G1038" s="1"/>
    </row>
    <row r="1039" spans="1:7" ht="12.75">
      <c r="A1039" s="1"/>
      <c r="B1039" s="1"/>
      <c r="C1039" s="1"/>
      <c r="D1039" s="1"/>
      <c r="E1039" s="1"/>
      <c r="F1039" s="1"/>
      <c r="G1039" s="1"/>
    </row>
    <row r="1040" spans="1:7" ht="12.75">
      <c r="A1040" s="1"/>
      <c r="B1040" s="1"/>
      <c r="C1040" s="1"/>
      <c r="D1040" s="1"/>
      <c r="E1040" s="1"/>
      <c r="F1040" s="1"/>
      <c r="G1040" s="1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</sheetData>
  <sheetProtection/>
  <mergeCells count="13">
    <mergeCell ref="A1:G1"/>
    <mergeCell ref="A2:G2"/>
    <mergeCell ref="A3:G3"/>
    <mergeCell ref="A4:G4"/>
    <mergeCell ref="A22:H22"/>
    <mergeCell ref="A5:G5"/>
    <mergeCell ref="A11:H11"/>
    <mergeCell ref="B7:B9"/>
    <mergeCell ref="F7:F9"/>
    <mergeCell ref="E7:E9"/>
    <mergeCell ref="C7:C9"/>
    <mergeCell ref="G7:G9"/>
    <mergeCell ref="A7:A9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2"/>
  <sheetViews>
    <sheetView zoomScalePageLayoutView="0" workbookViewId="0" topLeftCell="A206">
      <selection activeCell="E93" sqref="E93"/>
    </sheetView>
  </sheetViews>
  <sheetFormatPr defaultColWidth="9.00390625" defaultRowHeight="12.75"/>
  <cols>
    <col min="1" max="1" width="5.625" style="0" customWidth="1"/>
    <col min="2" max="2" width="44.125" style="0" customWidth="1"/>
    <col min="3" max="3" width="10.125" style="0" customWidth="1"/>
    <col min="5" max="5" width="10.625" style="0" customWidth="1"/>
  </cols>
  <sheetData>
    <row r="1" spans="1:7" ht="18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90">
      <c r="A7" s="88" t="s">
        <v>48</v>
      </c>
      <c r="B7" s="88" t="s">
        <v>49</v>
      </c>
      <c r="C7" s="90" t="s">
        <v>50</v>
      </c>
      <c r="D7" s="12" t="s">
        <v>61</v>
      </c>
      <c r="E7" s="90" t="s">
        <v>55</v>
      </c>
      <c r="F7" s="89" t="s">
        <v>53</v>
      </c>
      <c r="G7" s="10" t="s">
        <v>60</v>
      </c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11">
        <v>8</v>
      </c>
    </row>
    <row r="9" spans="1:7" ht="18">
      <c r="A9" s="203" t="s">
        <v>54</v>
      </c>
      <c r="B9" s="204"/>
      <c r="C9" s="204"/>
      <c r="D9" s="204"/>
      <c r="E9" s="204"/>
      <c r="F9" s="204"/>
      <c r="G9" s="205"/>
    </row>
    <row r="10" spans="1:7" ht="25.5">
      <c r="A10" s="28">
        <v>1</v>
      </c>
      <c r="B10" s="36" t="s">
        <v>108</v>
      </c>
      <c r="C10" s="28" t="s">
        <v>51</v>
      </c>
      <c r="D10" s="28" t="s">
        <v>52</v>
      </c>
      <c r="E10" s="40">
        <v>12.15</v>
      </c>
      <c r="F10" s="40">
        <v>2210</v>
      </c>
      <c r="G10" s="28"/>
    </row>
    <row r="11" spans="1:7" ht="25.5">
      <c r="A11" s="28">
        <v>2</v>
      </c>
      <c r="B11" s="36" t="s">
        <v>109</v>
      </c>
      <c r="C11" s="28" t="s">
        <v>51</v>
      </c>
      <c r="D11" s="28" t="s">
        <v>67</v>
      </c>
      <c r="E11" s="40">
        <v>30</v>
      </c>
      <c r="F11" s="40">
        <v>2210</v>
      </c>
      <c r="G11" s="28"/>
    </row>
    <row r="12" spans="1:7" ht="12.75">
      <c r="A12" s="17"/>
      <c r="B12" s="32" t="s">
        <v>117</v>
      </c>
      <c r="C12" s="17"/>
      <c r="D12" s="17"/>
      <c r="E12" s="69">
        <f>SUM(E10:E11)</f>
        <v>42.15</v>
      </c>
      <c r="F12" s="17"/>
      <c r="G12" s="17"/>
    </row>
    <row r="13" spans="1:7" ht="25.5">
      <c r="A13" s="40">
        <v>3</v>
      </c>
      <c r="B13" s="36" t="s">
        <v>108</v>
      </c>
      <c r="C13" s="29" t="s">
        <v>51</v>
      </c>
      <c r="D13" s="29" t="s">
        <v>72</v>
      </c>
      <c r="E13" s="29">
        <v>2765.148</v>
      </c>
      <c r="F13" s="29">
        <v>2240</v>
      </c>
      <c r="G13" s="29"/>
    </row>
    <row r="14" spans="1:7" ht="51">
      <c r="A14" s="72">
        <v>4</v>
      </c>
      <c r="B14" s="15" t="s">
        <v>105</v>
      </c>
      <c r="C14" s="15" t="s">
        <v>51</v>
      </c>
      <c r="D14" s="31" t="s">
        <v>52</v>
      </c>
      <c r="E14" s="14">
        <v>129.28</v>
      </c>
      <c r="F14" s="14">
        <v>2240</v>
      </c>
      <c r="G14" s="33" t="s">
        <v>88</v>
      </c>
    </row>
    <row r="15" spans="1:7" ht="38.25">
      <c r="A15" s="72">
        <v>5</v>
      </c>
      <c r="B15" s="15" t="s">
        <v>106</v>
      </c>
      <c r="C15" s="15" t="s">
        <v>51</v>
      </c>
      <c r="D15" s="31" t="s">
        <v>52</v>
      </c>
      <c r="E15" s="14">
        <v>49.28</v>
      </c>
      <c r="F15" s="14">
        <v>2240</v>
      </c>
      <c r="G15" s="33" t="s">
        <v>88</v>
      </c>
    </row>
    <row r="16" spans="1:7" ht="38.25" customHeight="1">
      <c r="A16" s="72">
        <v>6</v>
      </c>
      <c r="B16" s="15" t="s">
        <v>107</v>
      </c>
      <c r="C16" s="15" t="s">
        <v>51</v>
      </c>
      <c r="D16" s="31" t="s">
        <v>52</v>
      </c>
      <c r="E16" s="14">
        <v>60.39</v>
      </c>
      <c r="F16" s="14">
        <v>2240</v>
      </c>
      <c r="G16" s="33" t="s">
        <v>88</v>
      </c>
    </row>
    <row r="17" spans="1:7" ht="25.5">
      <c r="A17" s="40">
        <v>7</v>
      </c>
      <c r="B17" s="15" t="s">
        <v>93</v>
      </c>
      <c r="C17" s="15" t="s">
        <v>51</v>
      </c>
      <c r="D17" s="31" t="s">
        <v>69</v>
      </c>
      <c r="E17" s="37">
        <v>81.91</v>
      </c>
      <c r="F17" s="14">
        <v>2240</v>
      </c>
      <c r="G17" s="33"/>
    </row>
    <row r="18" spans="1:7" ht="38.25">
      <c r="A18" s="72">
        <v>8</v>
      </c>
      <c r="B18" s="15" t="s">
        <v>58</v>
      </c>
      <c r="C18" s="15" t="s">
        <v>51</v>
      </c>
      <c r="D18" s="31" t="s">
        <v>68</v>
      </c>
      <c r="E18" s="37">
        <v>15.25</v>
      </c>
      <c r="F18" s="14">
        <v>2240</v>
      </c>
      <c r="G18" s="33"/>
    </row>
    <row r="19" spans="1:7" ht="25.5">
      <c r="A19" s="72">
        <v>9</v>
      </c>
      <c r="B19" s="13" t="s">
        <v>228</v>
      </c>
      <c r="C19" s="15" t="s">
        <v>51</v>
      </c>
      <c r="D19" s="31" t="s">
        <v>68</v>
      </c>
      <c r="E19" s="37">
        <v>55</v>
      </c>
      <c r="F19" s="14">
        <v>2240</v>
      </c>
      <c r="G19" s="33"/>
    </row>
    <row r="20" spans="1:7" ht="26.25" customHeight="1">
      <c r="A20" s="72">
        <v>10</v>
      </c>
      <c r="B20" s="15" t="s">
        <v>273</v>
      </c>
      <c r="C20" s="15" t="s">
        <v>51</v>
      </c>
      <c r="D20" s="31" t="s">
        <v>68</v>
      </c>
      <c r="E20" s="37">
        <v>80</v>
      </c>
      <c r="F20" s="14">
        <v>2240</v>
      </c>
      <c r="G20" s="33"/>
    </row>
    <row r="21" spans="1:7" ht="25.5">
      <c r="A21" s="40">
        <v>11</v>
      </c>
      <c r="B21" s="15" t="s">
        <v>110</v>
      </c>
      <c r="C21" s="15" t="s">
        <v>51</v>
      </c>
      <c r="D21" s="31" t="s">
        <v>68</v>
      </c>
      <c r="E21" s="37">
        <v>82.76</v>
      </c>
      <c r="F21" s="14">
        <v>2240</v>
      </c>
      <c r="G21" s="33"/>
    </row>
    <row r="22" spans="1:7" ht="37.5" customHeight="1">
      <c r="A22" s="72">
        <v>12</v>
      </c>
      <c r="B22" s="15" t="s">
        <v>230</v>
      </c>
      <c r="C22" s="15" t="s">
        <v>51</v>
      </c>
      <c r="D22" s="31" t="s">
        <v>68</v>
      </c>
      <c r="E22" s="37">
        <v>90</v>
      </c>
      <c r="F22" s="14">
        <v>2240</v>
      </c>
      <c r="G22" s="33"/>
    </row>
    <row r="23" spans="1:7" ht="25.5">
      <c r="A23" s="72">
        <v>13</v>
      </c>
      <c r="B23" s="15" t="s">
        <v>271</v>
      </c>
      <c r="C23" s="15" t="s">
        <v>51</v>
      </c>
      <c r="D23" s="31" t="s">
        <v>68</v>
      </c>
      <c r="E23" s="37">
        <v>60</v>
      </c>
      <c r="F23" s="14">
        <v>2240</v>
      </c>
      <c r="G23" s="33"/>
    </row>
    <row r="24" spans="1:7" ht="25.5">
      <c r="A24" s="72">
        <v>14</v>
      </c>
      <c r="B24" s="15" t="s">
        <v>70</v>
      </c>
      <c r="C24" s="15" t="s">
        <v>51</v>
      </c>
      <c r="D24" s="31" t="s">
        <v>68</v>
      </c>
      <c r="E24" s="37">
        <v>90</v>
      </c>
      <c r="F24" s="14">
        <v>2240</v>
      </c>
      <c r="G24" s="33"/>
    </row>
    <row r="25" spans="1:7" ht="28.5" customHeight="1">
      <c r="A25" s="40">
        <v>15</v>
      </c>
      <c r="B25" s="15" t="s">
        <v>232</v>
      </c>
      <c r="C25" s="15" t="s">
        <v>51</v>
      </c>
      <c r="D25" s="31" t="s">
        <v>68</v>
      </c>
      <c r="E25" s="37">
        <v>70</v>
      </c>
      <c r="F25" s="14">
        <v>2240</v>
      </c>
      <c r="G25" s="33"/>
    </row>
    <row r="26" spans="1:7" ht="38.25">
      <c r="A26" s="72">
        <v>16</v>
      </c>
      <c r="B26" s="15" t="s">
        <v>233</v>
      </c>
      <c r="C26" s="15" t="s">
        <v>51</v>
      </c>
      <c r="D26" s="31" t="s">
        <v>68</v>
      </c>
      <c r="E26" s="37">
        <v>60</v>
      </c>
      <c r="F26" s="14">
        <v>2240</v>
      </c>
      <c r="G26" s="33"/>
    </row>
    <row r="27" spans="1:7" ht="38.25">
      <c r="A27" s="72">
        <v>17</v>
      </c>
      <c r="B27" s="15" t="s">
        <v>234</v>
      </c>
      <c r="C27" s="15" t="s">
        <v>51</v>
      </c>
      <c r="D27" s="31" t="s">
        <v>68</v>
      </c>
      <c r="E27" s="37">
        <v>50</v>
      </c>
      <c r="F27" s="14">
        <v>2240</v>
      </c>
      <c r="G27" s="33"/>
    </row>
    <row r="28" spans="1:7" ht="25.5">
      <c r="A28" s="72">
        <v>18</v>
      </c>
      <c r="B28" s="15" t="s">
        <v>71</v>
      </c>
      <c r="C28" s="15" t="s">
        <v>51</v>
      </c>
      <c r="D28" s="31" t="s">
        <v>68</v>
      </c>
      <c r="E28" s="37">
        <v>3</v>
      </c>
      <c r="F28" s="14">
        <v>2240</v>
      </c>
      <c r="G28" s="33"/>
    </row>
    <row r="29" spans="1:7" ht="25.5">
      <c r="A29" s="40">
        <v>19</v>
      </c>
      <c r="B29" s="15" t="s">
        <v>94</v>
      </c>
      <c r="C29" s="15" t="s">
        <v>51</v>
      </c>
      <c r="D29" s="31" t="s">
        <v>68</v>
      </c>
      <c r="E29" s="37">
        <v>50</v>
      </c>
      <c r="F29" s="14">
        <v>2240</v>
      </c>
      <c r="G29" s="33"/>
    </row>
    <row r="30" spans="1:7" ht="25.5">
      <c r="A30" s="72">
        <v>20</v>
      </c>
      <c r="B30" s="15" t="s">
        <v>95</v>
      </c>
      <c r="C30" s="15" t="s">
        <v>51</v>
      </c>
      <c r="D30" s="31" t="s">
        <v>68</v>
      </c>
      <c r="E30" s="37">
        <v>95</v>
      </c>
      <c r="F30" s="14">
        <v>2240</v>
      </c>
      <c r="G30" s="33"/>
    </row>
    <row r="31" spans="1:7" ht="25.5">
      <c r="A31" s="72">
        <v>21</v>
      </c>
      <c r="B31" s="15" t="s">
        <v>73</v>
      </c>
      <c r="C31" s="15" t="s">
        <v>51</v>
      </c>
      <c r="D31" s="31" t="s">
        <v>68</v>
      </c>
      <c r="E31" s="37">
        <v>15</v>
      </c>
      <c r="F31" s="14">
        <v>2240</v>
      </c>
      <c r="G31" s="33"/>
    </row>
    <row r="32" spans="1:7" ht="25.5">
      <c r="A32" s="72">
        <v>22</v>
      </c>
      <c r="B32" s="15" t="s">
        <v>83</v>
      </c>
      <c r="C32" s="15" t="s">
        <v>51</v>
      </c>
      <c r="D32" s="31" t="s">
        <v>68</v>
      </c>
      <c r="E32" s="38">
        <v>58.709</v>
      </c>
      <c r="F32" s="14">
        <v>2240</v>
      </c>
      <c r="G32" s="33"/>
    </row>
    <row r="33" spans="1:7" ht="54" customHeight="1">
      <c r="A33" s="40">
        <v>23</v>
      </c>
      <c r="B33" s="15" t="s">
        <v>235</v>
      </c>
      <c r="C33" s="15" t="s">
        <v>51</v>
      </c>
      <c r="D33" s="31" t="s">
        <v>68</v>
      </c>
      <c r="E33" s="37">
        <v>95</v>
      </c>
      <c r="F33" s="14">
        <v>2240</v>
      </c>
      <c r="G33" s="33"/>
    </row>
    <row r="34" spans="1:7" ht="25.5">
      <c r="A34" s="72">
        <v>24</v>
      </c>
      <c r="B34" s="15" t="s">
        <v>236</v>
      </c>
      <c r="C34" s="15" t="s">
        <v>51</v>
      </c>
      <c r="D34" s="31" t="s">
        <v>68</v>
      </c>
      <c r="E34" s="37">
        <v>95</v>
      </c>
      <c r="F34" s="14">
        <v>2240</v>
      </c>
      <c r="G34" s="33"/>
    </row>
    <row r="35" spans="1:7" ht="25.5">
      <c r="A35" s="72">
        <v>25</v>
      </c>
      <c r="B35" s="15" t="s">
        <v>112</v>
      </c>
      <c r="C35" s="15" t="s">
        <v>51</v>
      </c>
      <c r="D35" s="31" t="s">
        <v>68</v>
      </c>
      <c r="E35" s="37">
        <v>1</v>
      </c>
      <c r="F35" s="14">
        <v>2240</v>
      </c>
      <c r="G35" s="33"/>
    </row>
    <row r="36" spans="1:7" ht="38.25">
      <c r="A36" s="72">
        <v>26</v>
      </c>
      <c r="B36" s="15" t="s">
        <v>237</v>
      </c>
      <c r="C36" s="15" t="s">
        <v>51</v>
      </c>
      <c r="D36" s="31" t="s">
        <v>67</v>
      </c>
      <c r="E36" s="37">
        <v>47.6</v>
      </c>
      <c r="F36" s="14">
        <v>2240</v>
      </c>
      <c r="G36" s="33"/>
    </row>
    <row r="37" spans="1:7" ht="25.5">
      <c r="A37" s="40">
        <v>27</v>
      </c>
      <c r="B37" s="13" t="s">
        <v>98</v>
      </c>
      <c r="C37" s="15" t="s">
        <v>51</v>
      </c>
      <c r="D37" s="31" t="s">
        <v>69</v>
      </c>
      <c r="E37" s="37">
        <v>99</v>
      </c>
      <c r="F37" s="14">
        <v>2240</v>
      </c>
      <c r="G37" s="33"/>
    </row>
    <row r="38" spans="1:7" ht="38.25">
      <c r="A38" s="72">
        <v>28</v>
      </c>
      <c r="B38" s="13" t="s">
        <v>107</v>
      </c>
      <c r="C38" s="15" t="s">
        <v>51</v>
      </c>
      <c r="D38" s="31" t="s">
        <v>69</v>
      </c>
      <c r="E38" s="37">
        <v>95</v>
      </c>
      <c r="F38" s="14">
        <v>2240</v>
      </c>
      <c r="G38" s="33"/>
    </row>
    <row r="39" spans="1:7" ht="12.75">
      <c r="A39" s="23"/>
      <c r="B39" s="24" t="s">
        <v>74</v>
      </c>
      <c r="C39" s="24"/>
      <c r="D39" s="25"/>
      <c r="E39" s="26">
        <f>SUM(E13:E38)</f>
        <v>4393.327000000001</v>
      </c>
      <c r="F39" s="26"/>
      <c r="G39" s="25"/>
    </row>
    <row r="40" spans="1:7" ht="38.25">
      <c r="A40" s="7">
        <v>29</v>
      </c>
      <c r="B40" s="15" t="s">
        <v>316</v>
      </c>
      <c r="C40" s="13" t="s">
        <v>51</v>
      </c>
      <c r="D40" s="13" t="s">
        <v>68</v>
      </c>
      <c r="E40" s="14">
        <v>46.8</v>
      </c>
      <c r="F40" s="14">
        <v>2273</v>
      </c>
      <c r="G40" s="13"/>
    </row>
    <row r="41" spans="1:7" ht="12.75">
      <c r="A41" s="23"/>
      <c r="B41" s="24" t="s">
        <v>75</v>
      </c>
      <c r="C41" s="25"/>
      <c r="D41" s="25"/>
      <c r="E41" s="26">
        <f>SUM(E40)</f>
        <v>46.8</v>
      </c>
      <c r="F41" s="26"/>
      <c r="G41" s="25"/>
    </row>
    <row r="42" spans="1:7" ht="51">
      <c r="A42" s="7">
        <v>30</v>
      </c>
      <c r="B42" s="15" t="s">
        <v>239</v>
      </c>
      <c r="C42" s="13" t="s">
        <v>51</v>
      </c>
      <c r="D42" s="13" t="s">
        <v>68</v>
      </c>
      <c r="E42" s="14">
        <v>4</v>
      </c>
      <c r="F42" s="14">
        <v>2274</v>
      </c>
      <c r="G42" s="13"/>
    </row>
    <row r="43" spans="1:7" ht="12.75">
      <c r="A43" s="23"/>
      <c r="B43" s="24" t="s">
        <v>76</v>
      </c>
      <c r="C43" s="25"/>
      <c r="D43" s="25"/>
      <c r="E43" s="26">
        <f>SUM(E42)</f>
        <v>4</v>
      </c>
      <c r="F43" s="26"/>
      <c r="G43" s="25"/>
    </row>
    <row r="44" spans="1:7" ht="25.5">
      <c r="A44" s="28">
        <v>31</v>
      </c>
      <c r="B44" s="15" t="s">
        <v>108</v>
      </c>
      <c r="C44" s="13" t="s">
        <v>51</v>
      </c>
      <c r="D44" s="13" t="s">
        <v>52</v>
      </c>
      <c r="E44" s="38">
        <v>187.54</v>
      </c>
      <c r="F44" s="14">
        <v>3110</v>
      </c>
      <c r="G44" s="13"/>
    </row>
    <row r="45" spans="1:7" ht="25.5">
      <c r="A45" s="28">
        <v>32</v>
      </c>
      <c r="B45" s="15" t="s">
        <v>298</v>
      </c>
      <c r="C45" s="13" t="s">
        <v>51</v>
      </c>
      <c r="D45" s="13" t="s">
        <v>69</v>
      </c>
      <c r="E45" s="38">
        <v>99</v>
      </c>
      <c r="F45" s="14">
        <v>3110</v>
      </c>
      <c r="G45" s="13" t="s">
        <v>289</v>
      </c>
    </row>
    <row r="46" spans="1:7" ht="25.5">
      <c r="A46" s="28">
        <v>33</v>
      </c>
      <c r="B46" s="15" t="s">
        <v>299</v>
      </c>
      <c r="C46" s="13" t="s">
        <v>51</v>
      </c>
      <c r="D46" s="13" t="s">
        <v>69</v>
      </c>
      <c r="E46" s="38">
        <v>20</v>
      </c>
      <c r="F46" s="14">
        <v>3110</v>
      </c>
      <c r="G46" s="13" t="s">
        <v>289</v>
      </c>
    </row>
    <row r="47" spans="1:7" ht="12.75">
      <c r="A47" s="23"/>
      <c r="B47" s="24" t="s">
        <v>300</v>
      </c>
      <c r="C47" s="25"/>
      <c r="D47" s="25"/>
      <c r="E47" s="39">
        <f>SUM(E44:E46)</f>
        <v>306.53999999999996</v>
      </c>
      <c r="F47" s="26"/>
      <c r="G47" s="25"/>
    </row>
    <row r="48" spans="1:7" ht="25.5">
      <c r="A48" s="28">
        <v>34</v>
      </c>
      <c r="B48" s="15" t="s">
        <v>108</v>
      </c>
      <c r="C48" s="13" t="s">
        <v>51</v>
      </c>
      <c r="D48" s="13" t="s">
        <v>52</v>
      </c>
      <c r="E48" s="38">
        <v>655.144</v>
      </c>
      <c r="F48" s="14">
        <v>3132</v>
      </c>
      <c r="G48" s="13"/>
    </row>
    <row r="49" spans="1:7" ht="36.75" customHeight="1">
      <c r="A49" s="28">
        <v>35</v>
      </c>
      <c r="B49" s="15" t="s">
        <v>287</v>
      </c>
      <c r="C49" s="13" t="s">
        <v>51</v>
      </c>
      <c r="D49" s="13" t="s">
        <v>69</v>
      </c>
      <c r="E49" s="38">
        <v>502.4</v>
      </c>
      <c r="F49" s="14">
        <v>3132</v>
      </c>
      <c r="G49" s="13" t="s">
        <v>289</v>
      </c>
    </row>
    <row r="50" spans="1:7" ht="29.25" customHeight="1">
      <c r="A50" s="28">
        <v>36</v>
      </c>
      <c r="B50" s="15" t="s">
        <v>288</v>
      </c>
      <c r="C50" s="13" t="s">
        <v>51</v>
      </c>
      <c r="D50" s="13" t="s">
        <v>69</v>
      </c>
      <c r="E50" s="38">
        <v>756.725</v>
      </c>
      <c r="F50" s="14">
        <v>3132</v>
      </c>
      <c r="G50" s="13" t="s">
        <v>289</v>
      </c>
    </row>
    <row r="51" spans="1:7" ht="25.5">
      <c r="A51" s="28">
        <v>37</v>
      </c>
      <c r="B51" s="15" t="s">
        <v>113</v>
      </c>
      <c r="C51" s="13" t="s">
        <v>51</v>
      </c>
      <c r="D51" s="13" t="s">
        <v>68</v>
      </c>
      <c r="E51" s="38">
        <v>450</v>
      </c>
      <c r="F51" s="14">
        <v>3132</v>
      </c>
      <c r="G51" s="13"/>
    </row>
    <row r="52" spans="1:7" ht="25.5">
      <c r="A52" s="28">
        <v>38</v>
      </c>
      <c r="B52" s="15" t="s">
        <v>114</v>
      </c>
      <c r="C52" s="13" t="s">
        <v>51</v>
      </c>
      <c r="D52" s="13" t="s">
        <v>68</v>
      </c>
      <c r="E52" s="38">
        <v>1000</v>
      </c>
      <c r="F52" s="14">
        <v>3132</v>
      </c>
      <c r="G52" s="13"/>
    </row>
    <row r="53" spans="1:7" ht="38.25">
      <c r="A53" s="28">
        <v>39</v>
      </c>
      <c r="B53" s="15" t="s">
        <v>115</v>
      </c>
      <c r="C53" s="13" t="s">
        <v>51</v>
      </c>
      <c r="D53" s="13" t="s">
        <v>68</v>
      </c>
      <c r="E53" s="38">
        <v>250</v>
      </c>
      <c r="F53" s="14">
        <v>3132</v>
      </c>
      <c r="G53" s="13"/>
    </row>
    <row r="54" spans="1:7" ht="25.5">
      <c r="A54" s="28">
        <v>40</v>
      </c>
      <c r="B54" s="15" t="s">
        <v>290</v>
      </c>
      <c r="C54" s="13" t="s">
        <v>51</v>
      </c>
      <c r="D54" s="13" t="s">
        <v>69</v>
      </c>
      <c r="E54" s="38">
        <v>1000</v>
      </c>
      <c r="F54" s="14">
        <v>3132</v>
      </c>
      <c r="G54" s="13" t="s">
        <v>289</v>
      </c>
    </row>
    <row r="55" spans="1:7" ht="25.5">
      <c r="A55" s="28">
        <v>41</v>
      </c>
      <c r="B55" s="15" t="s">
        <v>291</v>
      </c>
      <c r="C55" s="13" t="s">
        <v>51</v>
      </c>
      <c r="D55" s="13" t="s">
        <v>69</v>
      </c>
      <c r="E55" s="38">
        <v>29.6</v>
      </c>
      <c r="F55" s="14">
        <v>3132</v>
      </c>
      <c r="G55" s="13" t="s">
        <v>289</v>
      </c>
    </row>
    <row r="56" spans="1:7" ht="25.5">
      <c r="A56" s="28">
        <v>42</v>
      </c>
      <c r="B56" s="15" t="s">
        <v>292</v>
      </c>
      <c r="C56" s="13" t="s">
        <v>51</v>
      </c>
      <c r="D56" s="13" t="s">
        <v>69</v>
      </c>
      <c r="E56" s="38">
        <v>25</v>
      </c>
      <c r="F56" s="14">
        <v>3132</v>
      </c>
      <c r="G56" s="13" t="s">
        <v>289</v>
      </c>
    </row>
    <row r="57" spans="1:7" ht="25.5">
      <c r="A57" s="28">
        <v>43</v>
      </c>
      <c r="B57" s="15" t="s">
        <v>293</v>
      </c>
      <c r="C57" s="13" t="s">
        <v>51</v>
      </c>
      <c r="D57" s="13" t="s">
        <v>69</v>
      </c>
      <c r="E57" s="38">
        <v>21</v>
      </c>
      <c r="F57" s="14">
        <v>3132</v>
      </c>
      <c r="G57" s="13" t="s">
        <v>289</v>
      </c>
    </row>
    <row r="58" spans="1:7" ht="38.25">
      <c r="A58" s="28">
        <v>44</v>
      </c>
      <c r="B58" s="15" t="s">
        <v>294</v>
      </c>
      <c r="C58" s="13" t="s">
        <v>51</v>
      </c>
      <c r="D58" s="13" t="s">
        <v>69</v>
      </c>
      <c r="E58" s="38">
        <v>20</v>
      </c>
      <c r="F58" s="14">
        <v>3132</v>
      </c>
      <c r="G58" s="13" t="s">
        <v>289</v>
      </c>
    </row>
    <row r="59" spans="1:7" ht="25.5">
      <c r="A59" s="28">
        <v>45</v>
      </c>
      <c r="B59" s="15" t="s">
        <v>295</v>
      </c>
      <c r="C59" s="13" t="s">
        <v>51</v>
      </c>
      <c r="D59" s="13" t="s">
        <v>69</v>
      </c>
      <c r="E59" s="38">
        <v>25</v>
      </c>
      <c r="F59" s="14">
        <v>3132</v>
      </c>
      <c r="G59" s="13" t="s">
        <v>289</v>
      </c>
    </row>
    <row r="60" spans="1:7" ht="25.5">
      <c r="A60" s="28">
        <v>46</v>
      </c>
      <c r="B60" s="15" t="s">
        <v>296</v>
      </c>
      <c r="C60" s="13" t="s">
        <v>51</v>
      </c>
      <c r="D60" s="13" t="s">
        <v>69</v>
      </c>
      <c r="E60" s="38">
        <v>30</v>
      </c>
      <c r="F60" s="14">
        <v>3132</v>
      </c>
      <c r="G60" s="13" t="s">
        <v>289</v>
      </c>
    </row>
    <row r="61" spans="1:7" ht="25.5">
      <c r="A61" s="28">
        <v>47</v>
      </c>
      <c r="B61" s="15" t="s">
        <v>297</v>
      </c>
      <c r="C61" s="13" t="s">
        <v>51</v>
      </c>
      <c r="D61" s="13" t="s">
        <v>69</v>
      </c>
      <c r="E61" s="38">
        <v>20</v>
      </c>
      <c r="F61" s="14">
        <v>3132</v>
      </c>
      <c r="G61" s="13" t="s">
        <v>289</v>
      </c>
    </row>
    <row r="62" spans="1:7" ht="12.75">
      <c r="A62" s="23"/>
      <c r="B62" s="24" t="s">
        <v>185</v>
      </c>
      <c r="C62" s="25"/>
      <c r="D62" s="25"/>
      <c r="E62" s="39">
        <f>SUM(E48:E61)</f>
        <v>4784.869000000001</v>
      </c>
      <c r="F62" s="26"/>
      <c r="G62" s="25"/>
    </row>
    <row r="63" spans="1:7" ht="15.75">
      <c r="A63" s="71"/>
      <c r="B63" s="63" t="s">
        <v>65</v>
      </c>
      <c r="C63" s="64"/>
      <c r="D63" s="64"/>
      <c r="E63" s="65">
        <f>E12+E39+E41+E43+E47+E62</f>
        <v>9577.686000000002</v>
      </c>
      <c r="F63" s="64"/>
      <c r="G63" s="66"/>
    </row>
    <row r="64" spans="1:7" ht="18">
      <c r="A64" s="199" t="s">
        <v>63</v>
      </c>
      <c r="B64" s="200"/>
      <c r="C64" s="200"/>
      <c r="D64" s="200"/>
      <c r="E64" s="200"/>
      <c r="F64" s="200"/>
      <c r="G64" s="201"/>
    </row>
    <row r="65" spans="1:7" ht="25.5">
      <c r="A65" s="28">
        <v>48</v>
      </c>
      <c r="B65" s="28" t="s">
        <v>108</v>
      </c>
      <c r="C65" s="28" t="s">
        <v>51</v>
      </c>
      <c r="D65" s="28" t="s">
        <v>52</v>
      </c>
      <c r="E65" s="40">
        <v>15.672</v>
      </c>
      <c r="F65" s="28">
        <v>2210</v>
      </c>
      <c r="G65" s="28"/>
    </row>
    <row r="66" spans="1:7" ht="25.5">
      <c r="A66" s="28">
        <v>49</v>
      </c>
      <c r="B66" s="77" t="s">
        <v>240</v>
      </c>
      <c r="C66" s="36" t="s">
        <v>51</v>
      </c>
      <c r="D66" s="36" t="s">
        <v>68</v>
      </c>
      <c r="E66" s="40">
        <v>3.028</v>
      </c>
      <c r="F66" s="40">
        <v>2210</v>
      </c>
      <c r="G66" s="36"/>
    </row>
    <row r="67" spans="1:7" ht="25.5">
      <c r="A67" s="28">
        <v>50</v>
      </c>
      <c r="B67" s="77" t="s">
        <v>241</v>
      </c>
      <c r="C67" s="36" t="s">
        <v>51</v>
      </c>
      <c r="D67" s="36" t="s">
        <v>68</v>
      </c>
      <c r="E67" s="40">
        <v>1.2</v>
      </c>
      <c r="F67" s="40">
        <v>2210</v>
      </c>
      <c r="G67" s="36"/>
    </row>
    <row r="68" spans="1:7" ht="38.25">
      <c r="A68" s="28">
        <v>51</v>
      </c>
      <c r="B68" s="77" t="s">
        <v>242</v>
      </c>
      <c r="C68" s="36" t="s">
        <v>51</v>
      </c>
      <c r="D68" s="36" t="s">
        <v>68</v>
      </c>
      <c r="E68" s="40">
        <v>15</v>
      </c>
      <c r="F68" s="40">
        <v>2210</v>
      </c>
      <c r="G68" s="36"/>
    </row>
    <row r="69" spans="1:7" ht="12.75">
      <c r="A69" s="16"/>
      <c r="B69" s="16" t="s">
        <v>117</v>
      </c>
      <c r="C69" s="16"/>
      <c r="D69" s="16"/>
      <c r="E69" s="16">
        <f>SUM(E65:E68)</f>
        <v>34.9</v>
      </c>
      <c r="F69" s="16"/>
      <c r="G69" s="16"/>
    </row>
    <row r="70" spans="1:7" ht="25.5">
      <c r="A70" s="29">
        <v>52</v>
      </c>
      <c r="B70" s="29" t="s">
        <v>108</v>
      </c>
      <c r="C70" s="29" t="s">
        <v>51</v>
      </c>
      <c r="D70" s="29" t="s">
        <v>52</v>
      </c>
      <c r="E70" s="29">
        <v>4.7</v>
      </c>
      <c r="F70" s="29">
        <v>2240</v>
      </c>
      <c r="G70" s="52"/>
    </row>
    <row r="71" spans="1:7" ht="25.5">
      <c r="A71" s="4">
        <v>53</v>
      </c>
      <c r="B71" s="4" t="s">
        <v>243</v>
      </c>
      <c r="C71" s="4" t="s">
        <v>51</v>
      </c>
      <c r="D71" s="4" t="s">
        <v>68</v>
      </c>
      <c r="E71" s="6">
        <v>9</v>
      </c>
      <c r="F71" s="4">
        <v>2240</v>
      </c>
      <c r="G71" s="4"/>
    </row>
    <row r="72" spans="1:7" ht="25.5">
      <c r="A72" s="29">
        <v>54</v>
      </c>
      <c r="B72" s="4" t="s">
        <v>118</v>
      </c>
      <c r="C72" s="4" t="s">
        <v>51</v>
      </c>
      <c r="D72" s="4" t="s">
        <v>68</v>
      </c>
      <c r="E72" s="6">
        <v>2</v>
      </c>
      <c r="F72" s="4">
        <v>2240</v>
      </c>
      <c r="G72" s="4"/>
    </row>
    <row r="73" spans="1:7" ht="25.5">
      <c r="A73" s="4">
        <v>55</v>
      </c>
      <c r="B73" s="4" t="s">
        <v>119</v>
      </c>
      <c r="C73" s="4" t="s">
        <v>51</v>
      </c>
      <c r="D73" s="4" t="s">
        <v>68</v>
      </c>
      <c r="E73" s="6">
        <v>0.3</v>
      </c>
      <c r="F73" s="4">
        <v>2240</v>
      </c>
      <c r="G73" s="4"/>
    </row>
    <row r="74" spans="1:7" ht="12.75">
      <c r="A74" s="16"/>
      <c r="B74" s="16" t="s">
        <v>77</v>
      </c>
      <c r="C74" s="16"/>
      <c r="D74" s="16"/>
      <c r="E74" s="16">
        <f>SUM(E70:E73)</f>
        <v>16</v>
      </c>
      <c r="F74" s="16"/>
      <c r="G74" s="16"/>
    </row>
    <row r="75" spans="1:7" ht="25.5">
      <c r="A75" s="29">
        <v>56</v>
      </c>
      <c r="B75" s="29" t="s">
        <v>108</v>
      </c>
      <c r="C75" s="29" t="s">
        <v>51</v>
      </c>
      <c r="D75" s="29" t="s">
        <v>52</v>
      </c>
      <c r="E75" s="29">
        <v>8.785</v>
      </c>
      <c r="F75" s="29">
        <v>2271</v>
      </c>
      <c r="G75" s="29"/>
    </row>
    <row r="76" spans="1:7" ht="39.75" customHeight="1">
      <c r="A76" s="29">
        <v>57</v>
      </c>
      <c r="B76" s="6" t="s">
        <v>244</v>
      </c>
      <c r="C76" s="29" t="s">
        <v>51</v>
      </c>
      <c r="D76" s="29" t="s">
        <v>68</v>
      </c>
      <c r="E76" s="29">
        <v>36.015</v>
      </c>
      <c r="F76" s="29">
        <v>2271</v>
      </c>
      <c r="G76" s="29"/>
    </row>
    <row r="77" spans="1:7" ht="12.75">
      <c r="A77" s="16"/>
      <c r="B77" s="16" t="s">
        <v>180</v>
      </c>
      <c r="C77" s="16"/>
      <c r="D77" s="16"/>
      <c r="E77" s="16">
        <f>SUM(E75:E76)</f>
        <v>44.8</v>
      </c>
      <c r="F77" s="16"/>
      <c r="G77" s="16"/>
    </row>
    <row r="78" spans="1:7" ht="25.5">
      <c r="A78" s="29">
        <v>58</v>
      </c>
      <c r="B78" s="29" t="s">
        <v>108</v>
      </c>
      <c r="C78" s="29" t="s">
        <v>51</v>
      </c>
      <c r="D78" s="29" t="s">
        <v>52</v>
      </c>
      <c r="E78" s="29">
        <v>0.049</v>
      </c>
      <c r="F78" s="29">
        <v>2272</v>
      </c>
      <c r="G78" s="29"/>
    </row>
    <row r="79" spans="1:7" ht="25.5">
      <c r="A79" s="4">
        <v>59</v>
      </c>
      <c r="B79" s="6" t="s">
        <v>64</v>
      </c>
      <c r="C79" s="4" t="s">
        <v>51</v>
      </c>
      <c r="D79" s="4" t="s">
        <v>68</v>
      </c>
      <c r="E79" s="6">
        <v>0.951</v>
      </c>
      <c r="F79" s="4">
        <v>2272</v>
      </c>
      <c r="G79" s="4"/>
    </row>
    <row r="80" spans="1:7" ht="12.75">
      <c r="A80" s="16"/>
      <c r="B80" s="16" t="s">
        <v>181</v>
      </c>
      <c r="C80" s="16"/>
      <c r="D80" s="16"/>
      <c r="E80" s="16">
        <f>SUM(E78:E79)</f>
        <v>1</v>
      </c>
      <c r="F80" s="16"/>
      <c r="G80" s="30"/>
    </row>
    <row r="81" spans="1:7" ht="25.5">
      <c r="A81" s="29">
        <v>60</v>
      </c>
      <c r="B81" s="29" t="s">
        <v>182</v>
      </c>
      <c r="C81" s="29" t="s">
        <v>51</v>
      </c>
      <c r="D81" s="29" t="s">
        <v>68</v>
      </c>
      <c r="E81" s="29">
        <v>20</v>
      </c>
      <c r="F81" s="29">
        <v>2273</v>
      </c>
      <c r="G81" s="41"/>
    </row>
    <row r="82" spans="1:7" ht="12.75">
      <c r="A82" s="16"/>
      <c r="B82" s="16" t="s">
        <v>183</v>
      </c>
      <c r="C82" s="16"/>
      <c r="D82" s="16"/>
      <c r="E82" s="16">
        <f>SUM(E81)</f>
        <v>20</v>
      </c>
      <c r="F82" s="16"/>
      <c r="G82" s="30"/>
    </row>
    <row r="83" spans="1:7" ht="38.25">
      <c r="A83" s="29">
        <v>61</v>
      </c>
      <c r="B83" s="78" t="s">
        <v>245</v>
      </c>
      <c r="C83" s="29" t="s">
        <v>51</v>
      </c>
      <c r="D83" s="29" t="s">
        <v>68</v>
      </c>
      <c r="E83" s="29">
        <v>5</v>
      </c>
      <c r="F83" s="29">
        <v>2282</v>
      </c>
      <c r="G83" s="41"/>
    </row>
    <row r="84" spans="1:7" ht="12.75">
      <c r="A84" s="16"/>
      <c r="B84" s="16" t="s">
        <v>120</v>
      </c>
      <c r="C84" s="16"/>
      <c r="D84" s="16"/>
      <c r="E84" s="16">
        <f>SUM(E83)</f>
        <v>5</v>
      </c>
      <c r="F84" s="16"/>
      <c r="G84" s="30"/>
    </row>
    <row r="85" spans="1:7" ht="25.5">
      <c r="A85" s="4">
        <v>62</v>
      </c>
      <c r="B85" s="6" t="s">
        <v>108</v>
      </c>
      <c r="C85" s="4" t="s">
        <v>51</v>
      </c>
      <c r="D85" s="4" t="s">
        <v>52</v>
      </c>
      <c r="E85" s="6">
        <v>5.743</v>
      </c>
      <c r="F85" s="4">
        <v>2800</v>
      </c>
      <c r="G85" s="2"/>
    </row>
    <row r="86" spans="1:7" ht="25.5">
      <c r="A86" s="4">
        <v>63</v>
      </c>
      <c r="B86" s="6" t="s">
        <v>80</v>
      </c>
      <c r="C86" s="4" t="s">
        <v>51</v>
      </c>
      <c r="D86" s="4" t="s">
        <v>68</v>
      </c>
      <c r="E86" s="6">
        <v>2.257</v>
      </c>
      <c r="F86" s="4">
        <v>2800</v>
      </c>
      <c r="G86" s="2"/>
    </row>
    <row r="87" spans="1:7" ht="12.75">
      <c r="A87" s="16"/>
      <c r="B87" s="16" t="s">
        <v>81</v>
      </c>
      <c r="C87" s="16"/>
      <c r="D87" s="16"/>
      <c r="E87" s="16">
        <f>SUM(E85:E86)</f>
        <v>8</v>
      </c>
      <c r="F87" s="16"/>
      <c r="G87" s="30"/>
    </row>
    <row r="88" spans="1:7" ht="15.75">
      <c r="A88" s="71"/>
      <c r="B88" s="63" t="s">
        <v>121</v>
      </c>
      <c r="C88" s="64"/>
      <c r="D88" s="64"/>
      <c r="E88" s="65">
        <f>E69+E74+E77+E80+E84+E87+E81</f>
        <v>129.7</v>
      </c>
      <c r="F88" s="64"/>
      <c r="G88" s="66"/>
    </row>
    <row r="89" spans="1:7" ht="18">
      <c r="A89" s="199" t="s">
        <v>122</v>
      </c>
      <c r="B89" s="200"/>
      <c r="C89" s="200"/>
      <c r="D89" s="200"/>
      <c r="E89" s="200"/>
      <c r="F89" s="200"/>
      <c r="G89" s="201"/>
    </row>
    <row r="90" spans="1:7" ht="25.5">
      <c r="A90" s="28">
        <v>64</v>
      </c>
      <c r="B90" s="36" t="s">
        <v>108</v>
      </c>
      <c r="C90" s="28" t="s">
        <v>51</v>
      </c>
      <c r="D90" s="28" t="s">
        <v>52</v>
      </c>
      <c r="E90" s="40">
        <v>184.2</v>
      </c>
      <c r="F90" s="40">
        <v>2240</v>
      </c>
      <c r="G90" s="28"/>
    </row>
    <row r="91" spans="1:7" ht="25.5">
      <c r="A91" s="28">
        <v>65</v>
      </c>
      <c r="B91" s="36" t="s">
        <v>108</v>
      </c>
      <c r="C91" s="28" t="s">
        <v>51</v>
      </c>
      <c r="D91" s="36" t="s">
        <v>52</v>
      </c>
      <c r="E91" s="40">
        <v>298.14</v>
      </c>
      <c r="F91" s="40">
        <v>2281</v>
      </c>
      <c r="G91" s="28"/>
    </row>
    <row r="92" spans="1:7" ht="26.25" customHeight="1">
      <c r="A92" s="92">
        <v>66</v>
      </c>
      <c r="B92" s="4" t="s">
        <v>274</v>
      </c>
      <c r="C92" s="4" t="s">
        <v>51</v>
      </c>
      <c r="D92" s="4" t="s">
        <v>275</v>
      </c>
      <c r="E92" s="4">
        <v>384</v>
      </c>
      <c r="F92" s="53">
        <v>2281</v>
      </c>
      <c r="G92" s="91" t="s">
        <v>276</v>
      </c>
    </row>
    <row r="93" spans="1:7" ht="15.75">
      <c r="A93" s="58"/>
      <c r="B93" s="60" t="s">
        <v>125</v>
      </c>
      <c r="C93" s="58"/>
      <c r="D93" s="58"/>
      <c r="E93" s="58">
        <f>SUM(E90:E92)</f>
        <v>866.3399999999999</v>
      </c>
      <c r="F93" s="58"/>
      <c r="G93" s="61"/>
    </row>
    <row r="94" spans="1:7" ht="18">
      <c r="A94" s="199" t="s">
        <v>123</v>
      </c>
      <c r="B94" s="200"/>
      <c r="C94" s="200"/>
      <c r="D94" s="200"/>
      <c r="E94" s="200"/>
      <c r="F94" s="200"/>
      <c r="G94" s="201"/>
    </row>
    <row r="95" spans="1:7" ht="25.5">
      <c r="A95" s="28">
        <v>67</v>
      </c>
      <c r="B95" s="36" t="s">
        <v>108</v>
      </c>
      <c r="C95" s="28" t="s">
        <v>51</v>
      </c>
      <c r="D95" s="28" t="s">
        <v>52</v>
      </c>
      <c r="E95" s="40">
        <v>45.821</v>
      </c>
      <c r="F95" s="40">
        <v>2210</v>
      </c>
      <c r="G95" s="28"/>
    </row>
    <row r="96" spans="1:7" ht="15.75">
      <c r="A96" s="16"/>
      <c r="B96" s="16" t="s">
        <v>117</v>
      </c>
      <c r="C96" s="16"/>
      <c r="D96" s="16"/>
      <c r="E96" s="16">
        <f>SUM(E95:E95)</f>
        <v>45.821</v>
      </c>
      <c r="F96" s="16"/>
      <c r="G96" s="45"/>
    </row>
    <row r="97" spans="1:7" ht="25.5">
      <c r="A97" s="28">
        <v>68</v>
      </c>
      <c r="B97" s="29" t="s">
        <v>108</v>
      </c>
      <c r="C97" s="29" t="s">
        <v>51</v>
      </c>
      <c r="D97" s="29" t="s">
        <v>52</v>
      </c>
      <c r="E97" s="29">
        <v>12.475</v>
      </c>
      <c r="F97" s="29"/>
      <c r="G97" s="54"/>
    </row>
    <row r="98" spans="1:7" ht="15.75">
      <c r="A98" s="16"/>
      <c r="B98" s="16" t="s">
        <v>77</v>
      </c>
      <c r="C98" s="16"/>
      <c r="D98" s="16"/>
      <c r="E98" s="16">
        <f>SUM(E97:E97)</f>
        <v>12.475</v>
      </c>
      <c r="F98" s="16"/>
      <c r="G98" s="45"/>
    </row>
    <row r="99" spans="1:7" ht="15.75">
      <c r="A99" s="19"/>
      <c r="B99" s="63" t="s">
        <v>184</v>
      </c>
      <c r="C99" s="64"/>
      <c r="D99" s="64"/>
      <c r="E99" s="65">
        <f>E96+E98</f>
        <v>58.296</v>
      </c>
      <c r="F99" s="64"/>
      <c r="G99" s="66"/>
    </row>
    <row r="100" spans="1:7" ht="18">
      <c r="A100" s="199" t="s">
        <v>128</v>
      </c>
      <c r="B100" s="200"/>
      <c r="C100" s="200"/>
      <c r="D100" s="200"/>
      <c r="E100" s="200"/>
      <c r="F100" s="200"/>
      <c r="G100" s="201"/>
    </row>
    <row r="101" spans="1:7" ht="25.5">
      <c r="A101" s="28">
        <v>69</v>
      </c>
      <c r="B101" s="36" t="s">
        <v>108</v>
      </c>
      <c r="C101" s="36" t="s">
        <v>51</v>
      </c>
      <c r="D101" s="36" t="s">
        <v>52</v>
      </c>
      <c r="E101" s="40">
        <v>25</v>
      </c>
      <c r="F101" s="40">
        <v>2240</v>
      </c>
      <c r="G101" s="36"/>
    </row>
    <row r="102" spans="1:7" ht="25.5">
      <c r="A102" s="92">
        <v>70</v>
      </c>
      <c r="B102" s="4" t="s">
        <v>247</v>
      </c>
      <c r="C102" s="4" t="s">
        <v>51</v>
      </c>
      <c r="D102" s="4" t="s">
        <v>129</v>
      </c>
      <c r="E102" s="4">
        <v>25</v>
      </c>
      <c r="F102" s="4">
        <v>2240</v>
      </c>
      <c r="G102" s="44"/>
    </row>
    <row r="103" spans="1:7" ht="15.75">
      <c r="A103" s="67"/>
      <c r="B103" s="58" t="s">
        <v>130</v>
      </c>
      <c r="C103" s="58"/>
      <c r="D103" s="58"/>
      <c r="E103" s="58">
        <f>SUM(E101:E102)</f>
        <v>50</v>
      </c>
      <c r="F103" s="58"/>
      <c r="G103" s="68"/>
    </row>
    <row r="104" spans="1:7" ht="18">
      <c r="A104" s="199" t="s">
        <v>131</v>
      </c>
      <c r="B104" s="200"/>
      <c r="C104" s="200"/>
      <c r="D104" s="200"/>
      <c r="E104" s="200"/>
      <c r="F104" s="200"/>
      <c r="G104" s="201"/>
    </row>
    <row r="105" spans="1:7" ht="25.5">
      <c r="A105" s="92">
        <v>71</v>
      </c>
      <c r="B105" s="4" t="s">
        <v>132</v>
      </c>
      <c r="C105" s="4" t="s">
        <v>51</v>
      </c>
      <c r="D105" s="4" t="s">
        <v>68</v>
      </c>
      <c r="E105" s="4">
        <v>2</v>
      </c>
      <c r="F105" s="4">
        <v>2240</v>
      </c>
      <c r="G105" s="44"/>
    </row>
    <row r="106" spans="1:7" ht="25.5">
      <c r="A106" s="92">
        <v>72</v>
      </c>
      <c r="B106" s="4" t="s">
        <v>248</v>
      </c>
      <c r="C106" s="4" t="s">
        <v>51</v>
      </c>
      <c r="D106" s="4" t="s">
        <v>68</v>
      </c>
      <c r="E106" s="4">
        <v>20</v>
      </c>
      <c r="F106" s="4">
        <v>2800</v>
      </c>
      <c r="G106" s="44"/>
    </row>
    <row r="107" spans="1:7" ht="15.75">
      <c r="A107" s="67"/>
      <c r="B107" s="58" t="s">
        <v>190</v>
      </c>
      <c r="C107" s="58"/>
      <c r="D107" s="58"/>
      <c r="E107" s="58">
        <f>SUM(E105:E106)</f>
        <v>22</v>
      </c>
      <c r="F107" s="58"/>
      <c r="G107" s="68"/>
    </row>
    <row r="108" spans="1:7" ht="18">
      <c r="A108" s="199" t="s">
        <v>133</v>
      </c>
      <c r="B108" s="200"/>
      <c r="C108" s="200"/>
      <c r="D108" s="200"/>
      <c r="E108" s="200"/>
      <c r="F108" s="200"/>
      <c r="G108" s="201"/>
    </row>
    <row r="109" spans="1:7" ht="28.5" customHeight="1">
      <c r="A109" s="28">
        <v>73</v>
      </c>
      <c r="B109" s="55" t="s">
        <v>108</v>
      </c>
      <c r="C109" s="56" t="s">
        <v>51</v>
      </c>
      <c r="D109" s="56" t="s">
        <v>52</v>
      </c>
      <c r="E109" s="57">
        <v>648.96</v>
      </c>
      <c r="F109" s="57">
        <v>3131</v>
      </c>
      <c r="G109" s="28"/>
    </row>
    <row r="110" spans="1:7" ht="38.25">
      <c r="A110" s="92">
        <v>74</v>
      </c>
      <c r="B110" s="46" t="s">
        <v>134</v>
      </c>
      <c r="C110" s="4" t="s">
        <v>51</v>
      </c>
      <c r="D110" s="4" t="s">
        <v>68</v>
      </c>
      <c r="E110" s="6">
        <v>8</v>
      </c>
      <c r="F110" s="4">
        <v>3131</v>
      </c>
      <c r="G110" s="44"/>
    </row>
    <row r="111" spans="1:7" ht="38.25">
      <c r="A111" s="28">
        <v>75</v>
      </c>
      <c r="B111" s="46" t="s">
        <v>135</v>
      </c>
      <c r="C111" s="4" t="s">
        <v>51</v>
      </c>
      <c r="D111" s="4" t="s">
        <v>68</v>
      </c>
      <c r="E111" s="6">
        <v>29</v>
      </c>
      <c r="F111" s="4">
        <v>3131</v>
      </c>
      <c r="G111" s="44"/>
    </row>
    <row r="112" spans="1:7" ht="38.25">
      <c r="A112" s="92">
        <v>76</v>
      </c>
      <c r="B112" s="46" t="s">
        <v>136</v>
      </c>
      <c r="C112" s="4" t="s">
        <v>51</v>
      </c>
      <c r="D112" s="4" t="s">
        <v>68</v>
      </c>
      <c r="E112" s="6">
        <v>11</v>
      </c>
      <c r="F112" s="4">
        <v>3131</v>
      </c>
      <c r="G112" s="44"/>
    </row>
    <row r="113" spans="1:7" ht="38.25">
      <c r="A113" s="28">
        <v>77</v>
      </c>
      <c r="B113" s="46" t="s">
        <v>137</v>
      </c>
      <c r="C113" s="4" t="s">
        <v>51</v>
      </c>
      <c r="D113" s="4" t="s">
        <v>68</v>
      </c>
      <c r="E113" s="6">
        <v>51</v>
      </c>
      <c r="F113" s="4">
        <v>3131</v>
      </c>
      <c r="G113" s="44"/>
    </row>
    <row r="114" spans="1:7" ht="38.25">
      <c r="A114" s="92">
        <v>78</v>
      </c>
      <c r="B114" s="46" t="s">
        <v>138</v>
      </c>
      <c r="C114" s="4" t="s">
        <v>51</v>
      </c>
      <c r="D114" s="4" t="s">
        <v>68</v>
      </c>
      <c r="E114" s="6">
        <v>9</v>
      </c>
      <c r="F114" s="4">
        <v>3131</v>
      </c>
      <c r="G114" s="44"/>
    </row>
    <row r="115" spans="1:7" ht="38.25">
      <c r="A115" s="28">
        <v>79</v>
      </c>
      <c r="B115" s="46" t="s">
        <v>139</v>
      </c>
      <c r="C115" s="4" t="s">
        <v>51</v>
      </c>
      <c r="D115" s="4" t="s">
        <v>68</v>
      </c>
      <c r="E115" s="6">
        <v>11</v>
      </c>
      <c r="F115" s="4">
        <v>3131</v>
      </c>
      <c r="G115" s="44"/>
    </row>
    <row r="116" spans="1:7" ht="38.25">
      <c r="A116" s="92">
        <v>80</v>
      </c>
      <c r="B116" s="46" t="s">
        <v>143</v>
      </c>
      <c r="C116" s="4" t="s">
        <v>51</v>
      </c>
      <c r="D116" s="4" t="s">
        <v>68</v>
      </c>
      <c r="E116" s="6">
        <v>18</v>
      </c>
      <c r="F116" s="4">
        <v>3131</v>
      </c>
      <c r="G116" s="44"/>
    </row>
    <row r="117" spans="1:7" ht="38.25">
      <c r="A117" s="28">
        <v>81</v>
      </c>
      <c r="B117" s="46" t="s">
        <v>140</v>
      </c>
      <c r="C117" s="4" t="s">
        <v>51</v>
      </c>
      <c r="D117" s="4" t="s">
        <v>68</v>
      </c>
      <c r="E117" s="6">
        <v>6</v>
      </c>
      <c r="F117" s="4">
        <v>3131</v>
      </c>
      <c r="G117" s="44"/>
    </row>
    <row r="118" spans="1:7" ht="38.25">
      <c r="A118" s="92">
        <v>82</v>
      </c>
      <c r="B118" s="46" t="s">
        <v>301</v>
      </c>
      <c r="C118" s="4" t="s">
        <v>51</v>
      </c>
      <c r="D118" s="4" t="s">
        <v>68</v>
      </c>
      <c r="E118" s="50">
        <v>86</v>
      </c>
      <c r="F118" s="2">
        <v>3131</v>
      </c>
      <c r="G118" s="42"/>
    </row>
    <row r="119" spans="1:7" ht="38.25">
      <c r="A119" s="28">
        <v>83</v>
      </c>
      <c r="B119" s="46" t="s">
        <v>212</v>
      </c>
      <c r="C119" s="4" t="s">
        <v>51</v>
      </c>
      <c r="D119" s="4" t="s">
        <v>68</v>
      </c>
      <c r="E119" s="50">
        <v>10</v>
      </c>
      <c r="F119" s="2">
        <v>3131</v>
      </c>
      <c r="G119" s="42"/>
    </row>
    <row r="120" spans="1:7" ht="25.5">
      <c r="A120" s="92">
        <v>84</v>
      </c>
      <c r="B120" s="46" t="s">
        <v>144</v>
      </c>
      <c r="C120" s="4" t="s">
        <v>51</v>
      </c>
      <c r="D120" s="4" t="s">
        <v>68</v>
      </c>
      <c r="E120" s="6">
        <v>19</v>
      </c>
      <c r="F120" s="4">
        <v>3131</v>
      </c>
      <c r="G120" s="42"/>
    </row>
    <row r="121" spans="1:7" ht="25.5">
      <c r="A121" s="28">
        <v>85</v>
      </c>
      <c r="B121" s="46" t="s">
        <v>145</v>
      </c>
      <c r="C121" s="4" t="s">
        <v>51</v>
      </c>
      <c r="D121" s="4" t="s">
        <v>68</v>
      </c>
      <c r="E121" s="6">
        <v>17</v>
      </c>
      <c r="F121" s="4">
        <v>3131</v>
      </c>
      <c r="G121" s="42"/>
    </row>
    <row r="122" spans="1:7" ht="25.5">
      <c r="A122" s="92">
        <v>86</v>
      </c>
      <c r="B122" s="46" t="s">
        <v>146</v>
      </c>
      <c r="C122" s="4" t="s">
        <v>51</v>
      </c>
      <c r="D122" s="4" t="s">
        <v>68</v>
      </c>
      <c r="E122" s="6">
        <v>51</v>
      </c>
      <c r="F122" s="4">
        <v>3131</v>
      </c>
      <c r="G122" s="42"/>
    </row>
    <row r="123" spans="1:7" ht="25.5">
      <c r="A123" s="28">
        <v>87</v>
      </c>
      <c r="B123" s="46" t="s">
        <v>147</v>
      </c>
      <c r="C123" s="4" t="s">
        <v>51</v>
      </c>
      <c r="D123" s="4" t="s">
        <v>68</v>
      </c>
      <c r="E123" s="6">
        <v>7.6</v>
      </c>
      <c r="F123" s="4">
        <v>3131</v>
      </c>
      <c r="G123" s="42"/>
    </row>
    <row r="124" spans="1:7" ht="25.5">
      <c r="A124" s="92">
        <v>88</v>
      </c>
      <c r="B124" s="46" t="s">
        <v>148</v>
      </c>
      <c r="C124" s="4" t="s">
        <v>51</v>
      </c>
      <c r="D124" s="4" t="s">
        <v>68</v>
      </c>
      <c r="E124" s="6">
        <v>8.2</v>
      </c>
      <c r="F124" s="4">
        <v>3131</v>
      </c>
      <c r="G124" s="42"/>
    </row>
    <row r="125" spans="1:7" ht="25.5">
      <c r="A125" s="28">
        <v>89</v>
      </c>
      <c r="B125" s="46" t="s">
        <v>149</v>
      </c>
      <c r="C125" s="4" t="s">
        <v>51</v>
      </c>
      <c r="D125" s="4" t="s">
        <v>68</v>
      </c>
      <c r="E125" s="6">
        <v>6.4</v>
      </c>
      <c r="F125" s="4">
        <v>3131</v>
      </c>
      <c r="G125" s="42"/>
    </row>
    <row r="126" spans="1:7" ht="25.5">
      <c r="A126" s="92">
        <v>90</v>
      </c>
      <c r="B126" s="46" t="s">
        <v>150</v>
      </c>
      <c r="C126" s="4" t="s">
        <v>51</v>
      </c>
      <c r="D126" s="4" t="s">
        <v>68</v>
      </c>
      <c r="E126" s="6">
        <v>12.8</v>
      </c>
      <c r="F126" s="4">
        <v>3131</v>
      </c>
      <c r="G126" s="42"/>
    </row>
    <row r="127" spans="1:7" ht="25.5">
      <c r="A127" s="28">
        <v>91</v>
      </c>
      <c r="B127" s="46" t="s">
        <v>151</v>
      </c>
      <c r="C127" s="4" t="s">
        <v>51</v>
      </c>
      <c r="D127" s="4" t="s">
        <v>68</v>
      </c>
      <c r="E127" s="6">
        <v>8</v>
      </c>
      <c r="F127" s="4">
        <v>3131</v>
      </c>
      <c r="G127" s="42"/>
    </row>
    <row r="128" spans="1:7" ht="25.5">
      <c r="A128" s="92">
        <v>92</v>
      </c>
      <c r="B128" s="4" t="s">
        <v>152</v>
      </c>
      <c r="C128" s="4" t="s">
        <v>51</v>
      </c>
      <c r="D128" s="4" t="s">
        <v>68</v>
      </c>
      <c r="E128" s="6">
        <v>31</v>
      </c>
      <c r="F128" s="4">
        <v>3131</v>
      </c>
      <c r="G128" s="44"/>
    </row>
    <row r="129" spans="1:7" ht="25.5">
      <c r="A129" s="28">
        <v>93</v>
      </c>
      <c r="B129" s="46" t="s">
        <v>213</v>
      </c>
      <c r="C129" s="4" t="s">
        <v>51</v>
      </c>
      <c r="D129" s="4" t="s">
        <v>68</v>
      </c>
      <c r="E129" s="6">
        <v>10</v>
      </c>
      <c r="F129" s="4">
        <v>3131</v>
      </c>
      <c r="G129" s="44"/>
    </row>
    <row r="130" spans="1:7" ht="25.5">
      <c r="A130" s="92">
        <v>94</v>
      </c>
      <c r="B130" s="46" t="s">
        <v>153</v>
      </c>
      <c r="C130" s="4" t="s">
        <v>51</v>
      </c>
      <c r="D130" s="47" t="s">
        <v>68</v>
      </c>
      <c r="E130" s="6">
        <v>38</v>
      </c>
      <c r="F130" s="4">
        <v>3131</v>
      </c>
      <c r="G130" s="44"/>
    </row>
    <row r="131" spans="1:7" ht="25.5">
      <c r="A131" s="28">
        <v>95</v>
      </c>
      <c r="B131" s="46" t="s">
        <v>154</v>
      </c>
      <c r="C131" s="4" t="s">
        <v>51</v>
      </c>
      <c r="D131" s="47" t="s">
        <v>68</v>
      </c>
      <c r="E131" s="6">
        <v>67</v>
      </c>
      <c r="F131" s="4">
        <v>3131</v>
      </c>
      <c r="G131" s="44"/>
    </row>
    <row r="132" spans="1:7" ht="25.5">
      <c r="A132" s="92">
        <v>96</v>
      </c>
      <c r="B132" s="46" t="s">
        <v>155</v>
      </c>
      <c r="C132" s="4" t="s">
        <v>51</v>
      </c>
      <c r="D132" s="47" t="s">
        <v>68</v>
      </c>
      <c r="E132" s="6">
        <v>34</v>
      </c>
      <c r="F132" s="4">
        <v>3131</v>
      </c>
      <c r="G132" s="44"/>
    </row>
    <row r="133" spans="1:7" ht="25.5">
      <c r="A133" s="28">
        <v>97</v>
      </c>
      <c r="B133" s="46" t="s">
        <v>156</v>
      </c>
      <c r="C133" s="4" t="s">
        <v>51</v>
      </c>
      <c r="D133" s="47" t="s">
        <v>68</v>
      </c>
      <c r="E133" s="6">
        <v>22</v>
      </c>
      <c r="F133" s="4">
        <v>3131</v>
      </c>
      <c r="G133" s="44"/>
    </row>
    <row r="134" spans="1:7" ht="25.5">
      <c r="A134" s="92">
        <v>98</v>
      </c>
      <c r="B134" s="46" t="s">
        <v>157</v>
      </c>
      <c r="C134" s="4" t="s">
        <v>51</v>
      </c>
      <c r="D134" s="47" t="s">
        <v>68</v>
      </c>
      <c r="E134" s="6">
        <v>26</v>
      </c>
      <c r="F134" s="4">
        <v>3131</v>
      </c>
      <c r="G134" s="44"/>
    </row>
    <row r="135" spans="1:7" ht="25.5">
      <c r="A135" s="28">
        <v>99</v>
      </c>
      <c r="B135" s="46" t="s">
        <v>158</v>
      </c>
      <c r="C135" s="4" t="s">
        <v>51</v>
      </c>
      <c r="D135" s="47" t="s">
        <v>68</v>
      </c>
      <c r="E135" s="6">
        <v>16</v>
      </c>
      <c r="F135" s="4">
        <v>3131</v>
      </c>
      <c r="G135" s="44"/>
    </row>
    <row r="136" spans="1:7" ht="25.5">
      <c r="A136" s="92">
        <v>100</v>
      </c>
      <c r="B136" s="46" t="s">
        <v>159</v>
      </c>
      <c r="C136" s="4" t="s">
        <v>51</v>
      </c>
      <c r="D136" s="47" t="s">
        <v>68</v>
      </c>
      <c r="E136" s="6">
        <v>24</v>
      </c>
      <c r="F136" s="4">
        <v>3131</v>
      </c>
      <c r="G136" s="44"/>
    </row>
    <row r="137" spans="1:7" ht="25.5">
      <c r="A137" s="28">
        <v>101</v>
      </c>
      <c r="B137" s="46" t="s">
        <v>302</v>
      </c>
      <c r="C137" s="4" t="s">
        <v>51</v>
      </c>
      <c r="D137" s="47" t="s">
        <v>68</v>
      </c>
      <c r="E137" s="6">
        <v>23</v>
      </c>
      <c r="F137" s="4">
        <v>3131</v>
      </c>
      <c r="G137" s="44"/>
    </row>
    <row r="138" spans="1:7" ht="25.5">
      <c r="A138" s="92">
        <v>102</v>
      </c>
      <c r="B138" s="46" t="s">
        <v>161</v>
      </c>
      <c r="C138" s="4" t="s">
        <v>51</v>
      </c>
      <c r="D138" s="47" t="s">
        <v>68</v>
      </c>
      <c r="E138" s="6">
        <v>64</v>
      </c>
      <c r="F138" s="4">
        <v>3131</v>
      </c>
      <c r="G138" s="44"/>
    </row>
    <row r="139" spans="1:7" ht="25.5">
      <c r="A139" s="28">
        <v>103</v>
      </c>
      <c r="B139" s="46" t="s">
        <v>207</v>
      </c>
      <c r="C139" s="4" t="s">
        <v>51</v>
      </c>
      <c r="D139" s="47" t="s">
        <v>68</v>
      </c>
      <c r="E139" s="6">
        <v>85</v>
      </c>
      <c r="F139" s="4">
        <v>3131</v>
      </c>
      <c r="G139" s="44"/>
    </row>
    <row r="140" spans="1:7" ht="25.5">
      <c r="A140" s="92">
        <v>104</v>
      </c>
      <c r="B140" s="46" t="s">
        <v>208</v>
      </c>
      <c r="C140" s="4" t="s">
        <v>51</v>
      </c>
      <c r="D140" s="47" t="s">
        <v>68</v>
      </c>
      <c r="E140" s="6">
        <v>20</v>
      </c>
      <c r="F140" s="4">
        <v>3131</v>
      </c>
      <c r="G140" s="44"/>
    </row>
    <row r="141" spans="1:7" ht="25.5">
      <c r="A141" s="28">
        <v>105</v>
      </c>
      <c r="B141" s="46" t="s">
        <v>209</v>
      </c>
      <c r="C141" s="4" t="s">
        <v>51</v>
      </c>
      <c r="D141" s="47" t="s">
        <v>68</v>
      </c>
      <c r="E141" s="6">
        <v>20</v>
      </c>
      <c r="F141" s="4">
        <v>3131</v>
      </c>
      <c r="G141" s="44"/>
    </row>
    <row r="142" spans="1:7" ht="25.5">
      <c r="A142" s="92">
        <v>106</v>
      </c>
      <c r="B142" s="46" t="s">
        <v>210</v>
      </c>
      <c r="C142" s="4" t="s">
        <v>51</v>
      </c>
      <c r="D142" s="47" t="s">
        <v>68</v>
      </c>
      <c r="E142" s="6">
        <v>10</v>
      </c>
      <c r="F142" s="4">
        <v>3131</v>
      </c>
      <c r="G142" s="44"/>
    </row>
    <row r="143" spans="1:7" ht="25.5">
      <c r="A143" s="28">
        <v>107</v>
      </c>
      <c r="B143" s="46" t="s">
        <v>211</v>
      </c>
      <c r="C143" s="4" t="s">
        <v>51</v>
      </c>
      <c r="D143" s="47" t="s">
        <v>68</v>
      </c>
      <c r="E143" s="6">
        <v>10</v>
      </c>
      <c r="F143" s="4">
        <v>31</v>
      </c>
      <c r="G143" s="44"/>
    </row>
    <row r="144" spans="1:7" ht="25.5">
      <c r="A144" s="92">
        <v>108</v>
      </c>
      <c r="B144" s="46" t="s">
        <v>162</v>
      </c>
      <c r="C144" s="4" t="s">
        <v>51</v>
      </c>
      <c r="D144" s="47" t="s">
        <v>68</v>
      </c>
      <c r="E144" s="6">
        <v>67</v>
      </c>
      <c r="F144" s="4">
        <v>3131</v>
      </c>
      <c r="G144" s="44"/>
    </row>
    <row r="145" spans="1:7" ht="25.5">
      <c r="A145" s="28">
        <v>109</v>
      </c>
      <c r="B145" s="46" t="s">
        <v>163</v>
      </c>
      <c r="C145" s="4" t="s">
        <v>51</v>
      </c>
      <c r="D145" s="47" t="s">
        <v>68</v>
      </c>
      <c r="E145" s="6">
        <v>450</v>
      </c>
      <c r="F145" s="4">
        <v>3131</v>
      </c>
      <c r="G145" s="44"/>
    </row>
    <row r="146" spans="1:7" ht="25.5">
      <c r="A146" s="92">
        <v>110</v>
      </c>
      <c r="B146" s="48" t="s">
        <v>164</v>
      </c>
      <c r="C146" s="4" t="s">
        <v>51</v>
      </c>
      <c r="D146" s="47" t="s">
        <v>68</v>
      </c>
      <c r="E146" s="51">
        <v>61</v>
      </c>
      <c r="F146" s="4">
        <v>3131</v>
      </c>
      <c r="G146" s="44"/>
    </row>
    <row r="147" spans="1:7" ht="25.5">
      <c r="A147" s="28">
        <v>111</v>
      </c>
      <c r="B147" s="46" t="s">
        <v>165</v>
      </c>
      <c r="C147" s="4" t="s">
        <v>51</v>
      </c>
      <c r="D147" s="47" t="s">
        <v>68</v>
      </c>
      <c r="E147" s="6">
        <v>50</v>
      </c>
      <c r="F147" s="4">
        <v>3131</v>
      </c>
      <c r="G147" s="44"/>
    </row>
    <row r="148" spans="1:7" ht="25.5">
      <c r="A148" s="92">
        <v>112</v>
      </c>
      <c r="B148" s="46" t="s">
        <v>179</v>
      </c>
      <c r="C148" s="4" t="s">
        <v>51</v>
      </c>
      <c r="D148" s="47" t="s">
        <v>68</v>
      </c>
      <c r="E148" s="6">
        <v>50</v>
      </c>
      <c r="F148" s="4">
        <v>3131</v>
      </c>
      <c r="G148" s="44"/>
    </row>
    <row r="149" spans="1:7" ht="38.25">
      <c r="A149" s="28">
        <v>113</v>
      </c>
      <c r="B149" s="46" t="s">
        <v>166</v>
      </c>
      <c r="C149" s="4" t="s">
        <v>51</v>
      </c>
      <c r="D149" s="47" t="s">
        <v>68</v>
      </c>
      <c r="E149" s="6">
        <v>28</v>
      </c>
      <c r="F149" s="4">
        <v>3131</v>
      </c>
      <c r="G149" s="44"/>
    </row>
    <row r="150" spans="1:7" ht="38.25">
      <c r="A150" s="92">
        <v>114</v>
      </c>
      <c r="B150" s="46" t="s">
        <v>167</v>
      </c>
      <c r="C150" s="4" t="s">
        <v>51</v>
      </c>
      <c r="D150" s="47" t="s">
        <v>68</v>
      </c>
      <c r="E150" s="6">
        <v>26</v>
      </c>
      <c r="F150" s="49">
        <v>3131</v>
      </c>
      <c r="G150" s="42"/>
    </row>
    <row r="151" spans="1:7" ht="38.25">
      <c r="A151" s="28">
        <v>115</v>
      </c>
      <c r="B151" s="46" t="s">
        <v>168</v>
      </c>
      <c r="C151" s="4" t="s">
        <v>51</v>
      </c>
      <c r="D151" s="47" t="s">
        <v>68</v>
      </c>
      <c r="E151" s="6">
        <v>31</v>
      </c>
      <c r="F151" s="49">
        <v>3131</v>
      </c>
      <c r="G151" s="42"/>
    </row>
    <row r="152" spans="1:7" ht="38.25">
      <c r="A152" s="92">
        <v>116</v>
      </c>
      <c r="B152" s="46" t="s">
        <v>169</v>
      </c>
      <c r="C152" s="4" t="s">
        <v>51</v>
      </c>
      <c r="D152" s="47" t="s">
        <v>68</v>
      </c>
      <c r="E152" s="6">
        <v>30</v>
      </c>
      <c r="F152" s="49">
        <v>3131</v>
      </c>
      <c r="G152" s="42"/>
    </row>
    <row r="153" spans="1:7" ht="38.25">
      <c r="A153" s="28">
        <v>117</v>
      </c>
      <c r="B153" s="46" t="s">
        <v>170</v>
      </c>
      <c r="C153" s="4" t="s">
        <v>51</v>
      </c>
      <c r="D153" s="47" t="s">
        <v>68</v>
      </c>
      <c r="E153" s="6">
        <v>27</v>
      </c>
      <c r="F153" s="49">
        <v>3131</v>
      </c>
      <c r="G153" s="42"/>
    </row>
    <row r="154" spans="1:7" ht="38.25">
      <c r="A154" s="92">
        <v>118</v>
      </c>
      <c r="B154" s="46" t="s">
        <v>171</v>
      </c>
      <c r="C154" s="4" t="s">
        <v>51</v>
      </c>
      <c r="D154" s="47" t="s">
        <v>68</v>
      </c>
      <c r="E154" s="6">
        <v>17</v>
      </c>
      <c r="F154" s="49">
        <v>3131</v>
      </c>
      <c r="G154" s="42"/>
    </row>
    <row r="155" spans="1:7" ht="38.25">
      <c r="A155" s="28">
        <v>119</v>
      </c>
      <c r="B155" s="46" t="s">
        <v>172</v>
      </c>
      <c r="C155" s="4" t="s">
        <v>51</v>
      </c>
      <c r="D155" s="47" t="s">
        <v>68</v>
      </c>
      <c r="E155" s="6">
        <v>52</v>
      </c>
      <c r="F155" s="49">
        <v>3131</v>
      </c>
      <c r="G155" s="42"/>
    </row>
    <row r="156" spans="1:7" ht="38.25">
      <c r="A156" s="92">
        <v>120</v>
      </c>
      <c r="B156" s="46" t="s">
        <v>303</v>
      </c>
      <c r="C156" s="4" t="s">
        <v>51</v>
      </c>
      <c r="D156" s="47" t="s">
        <v>68</v>
      </c>
      <c r="E156" s="6">
        <v>7</v>
      </c>
      <c r="F156" s="49">
        <v>3131</v>
      </c>
      <c r="G156" s="42"/>
    </row>
    <row r="157" spans="1:7" ht="25.5">
      <c r="A157" s="28">
        <v>121</v>
      </c>
      <c r="B157" s="46" t="s">
        <v>304</v>
      </c>
      <c r="C157" s="4" t="s">
        <v>51</v>
      </c>
      <c r="D157" s="47" t="s">
        <v>68</v>
      </c>
      <c r="E157" s="6">
        <v>10</v>
      </c>
      <c r="F157" s="49">
        <v>3131</v>
      </c>
      <c r="G157" s="42"/>
    </row>
    <row r="158" spans="1:7" ht="38.25">
      <c r="A158" s="92">
        <v>122</v>
      </c>
      <c r="B158" s="46" t="s">
        <v>305</v>
      </c>
      <c r="C158" s="4" t="s">
        <v>51</v>
      </c>
      <c r="D158" s="47" t="s">
        <v>68</v>
      </c>
      <c r="E158" s="6">
        <v>42</v>
      </c>
      <c r="F158" s="49">
        <v>3131</v>
      </c>
      <c r="G158" s="42"/>
    </row>
    <row r="159" spans="1:7" ht="51">
      <c r="A159" s="28">
        <v>123</v>
      </c>
      <c r="B159" s="46" t="s">
        <v>306</v>
      </c>
      <c r="C159" s="4" t="s">
        <v>51</v>
      </c>
      <c r="D159" s="47" t="s">
        <v>68</v>
      </c>
      <c r="E159" s="6">
        <v>24</v>
      </c>
      <c r="F159" s="49">
        <v>3131</v>
      </c>
      <c r="G159" s="42"/>
    </row>
    <row r="160" spans="1:7" ht="51">
      <c r="A160" s="92">
        <v>124</v>
      </c>
      <c r="B160" s="46" t="s">
        <v>175</v>
      </c>
      <c r="C160" s="4" t="s">
        <v>51</v>
      </c>
      <c r="D160" s="47" t="s">
        <v>68</v>
      </c>
      <c r="E160" s="6">
        <v>16</v>
      </c>
      <c r="F160" s="49">
        <v>3131</v>
      </c>
      <c r="G160" s="42"/>
    </row>
    <row r="161" spans="1:7" ht="25.5">
      <c r="A161" s="28">
        <v>125</v>
      </c>
      <c r="B161" s="46" t="s">
        <v>176</v>
      </c>
      <c r="C161" s="4" t="s">
        <v>51</v>
      </c>
      <c r="D161" s="47" t="s">
        <v>68</v>
      </c>
      <c r="E161" s="6">
        <v>70</v>
      </c>
      <c r="F161" s="49">
        <v>3131</v>
      </c>
      <c r="G161" s="42"/>
    </row>
    <row r="162" spans="1:7" ht="25.5">
      <c r="A162" s="92">
        <v>126</v>
      </c>
      <c r="B162" s="46" t="s">
        <v>307</v>
      </c>
      <c r="C162" s="4" t="s">
        <v>51</v>
      </c>
      <c r="D162" s="47" t="s">
        <v>68</v>
      </c>
      <c r="E162" s="6">
        <v>70</v>
      </c>
      <c r="F162" s="49">
        <v>3131</v>
      </c>
      <c r="G162" s="42"/>
    </row>
    <row r="163" spans="1:7" ht="25.5">
      <c r="A163" s="28">
        <v>127</v>
      </c>
      <c r="B163" s="46" t="s">
        <v>178</v>
      </c>
      <c r="C163" s="4" t="s">
        <v>51</v>
      </c>
      <c r="D163" s="47" t="s">
        <v>68</v>
      </c>
      <c r="E163" s="6">
        <v>98.8</v>
      </c>
      <c r="F163" s="49">
        <v>3131</v>
      </c>
      <c r="G163" s="42"/>
    </row>
    <row r="164" spans="1:7" ht="25.5">
      <c r="A164" s="92">
        <v>128</v>
      </c>
      <c r="B164" s="46" t="s">
        <v>215</v>
      </c>
      <c r="C164" s="4" t="s">
        <v>51</v>
      </c>
      <c r="D164" s="47" t="s">
        <v>68</v>
      </c>
      <c r="E164" s="6">
        <v>40</v>
      </c>
      <c r="F164" s="49">
        <v>3131</v>
      </c>
      <c r="G164" s="42"/>
    </row>
    <row r="165" spans="1:7" ht="25.5">
      <c r="A165" s="28">
        <v>129</v>
      </c>
      <c r="B165" s="46" t="s">
        <v>217</v>
      </c>
      <c r="C165" s="4" t="s">
        <v>51</v>
      </c>
      <c r="D165" s="47" t="s">
        <v>68</v>
      </c>
      <c r="E165" s="6">
        <v>73</v>
      </c>
      <c r="F165" s="49">
        <v>3131</v>
      </c>
      <c r="G165" s="42"/>
    </row>
    <row r="166" spans="1:7" ht="25.5">
      <c r="A166" s="92">
        <v>130</v>
      </c>
      <c r="B166" s="46" t="s">
        <v>216</v>
      </c>
      <c r="C166" s="4" t="s">
        <v>51</v>
      </c>
      <c r="D166" s="47" t="s">
        <v>68</v>
      </c>
      <c r="E166" s="6">
        <v>45.1</v>
      </c>
      <c r="F166" s="49">
        <v>3131</v>
      </c>
      <c r="G166" s="42"/>
    </row>
    <row r="167" spans="1:7" ht="25.5">
      <c r="A167" s="28">
        <v>131</v>
      </c>
      <c r="B167" s="46" t="s">
        <v>218</v>
      </c>
      <c r="C167" s="4" t="s">
        <v>51</v>
      </c>
      <c r="D167" s="47" t="s">
        <v>68</v>
      </c>
      <c r="E167" s="6">
        <v>3.44</v>
      </c>
      <c r="F167" s="49">
        <v>3131</v>
      </c>
      <c r="G167" s="42"/>
    </row>
    <row r="168" spans="1:7" ht="25.5">
      <c r="A168" s="92">
        <v>132</v>
      </c>
      <c r="B168" s="46" t="s">
        <v>219</v>
      </c>
      <c r="C168" s="4" t="s">
        <v>51</v>
      </c>
      <c r="D168" s="47" t="s">
        <v>68</v>
      </c>
      <c r="E168" s="6">
        <v>1.978</v>
      </c>
      <c r="F168" s="49">
        <v>3131</v>
      </c>
      <c r="G168" s="42"/>
    </row>
    <row r="169" spans="1:7" ht="25.5">
      <c r="A169" s="28">
        <v>133</v>
      </c>
      <c r="B169" s="46" t="s">
        <v>220</v>
      </c>
      <c r="C169" s="4" t="s">
        <v>51</v>
      </c>
      <c r="D169" s="47" t="s">
        <v>68</v>
      </c>
      <c r="E169" s="6">
        <v>11.484</v>
      </c>
      <c r="F169" s="49">
        <v>3131</v>
      </c>
      <c r="G169" s="42"/>
    </row>
    <row r="170" spans="1:7" ht="38.25">
      <c r="A170" s="92">
        <v>134</v>
      </c>
      <c r="B170" s="46" t="s">
        <v>221</v>
      </c>
      <c r="C170" s="4" t="s">
        <v>51</v>
      </c>
      <c r="D170" s="47" t="s">
        <v>68</v>
      </c>
      <c r="E170" s="6">
        <v>40</v>
      </c>
      <c r="F170" s="49">
        <v>3131</v>
      </c>
      <c r="G170" s="42"/>
    </row>
    <row r="171" spans="1:7" ht="38.25">
      <c r="A171" s="28">
        <v>135</v>
      </c>
      <c r="B171" s="46" t="s">
        <v>222</v>
      </c>
      <c r="C171" s="4" t="s">
        <v>51</v>
      </c>
      <c r="D171" s="47" t="s">
        <v>68</v>
      </c>
      <c r="E171" s="6">
        <v>15</v>
      </c>
      <c r="F171" s="49">
        <v>3131</v>
      </c>
      <c r="G171" s="42"/>
    </row>
    <row r="172" spans="1:7" ht="38.25">
      <c r="A172" s="92">
        <v>136</v>
      </c>
      <c r="B172" s="46" t="s">
        <v>223</v>
      </c>
      <c r="C172" s="4" t="s">
        <v>51</v>
      </c>
      <c r="D172" s="47" t="s">
        <v>68</v>
      </c>
      <c r="E172" s="6">
        <v>25</v>
      </c>
      <c r="F172" s="49">
        <v>3131</v>
      </c>
      <c r="G172" s="42"/>
    </row>
    <row r="173" spans="1:7" ht="38.25">
      <c r="A173" s="28">
        <v>137</v>
      </c>
      <c r="B173" s="46" t="s">
        <v>224</v>
      </c>
      <c r="C173" s="4" t="s">
        <v>51</v>
      </c>
      <c r="D173" s="47" t="s">
        <v>68</v>
      </c>
      <c r="E173" s="6">
        <v>40</v>
      </c>
      <c r="F173" s="49">
        <v>3131</v>
      </c>
      <c r="G173" s="42"/>
    </row>
    <row r="174" spans="1:7" ht="38.25">
      <c r="A174" s="92">
        <v>138</v>
      </c>
      <c r="B174" s="46" t="s">
        <v>225</v>
      </c>
      <c r="C174" s="4" t="s">
        <v>51</v>
      </c>
      <c r="D174" s="47" t="s">
        <v>68</v>
      </c>
      <c r="E174" s="6">
        <v>50</v>
      </c>
      <c r="F174" s="49">
        <v>3131</v>
      </c>
      <c r="G174" s="42"/>
    </row>
    <row r="175" spans="1:7" ht="25.5">
      <c r="A175" s="28">
        <v>139</v>
      </c>
      <c r="B175" s="46" t="s">
        <v>207</v>
      </c>
      <c r="C175" s="4" t="s">
        <v>51</v>
      </c>
      <c r="D175" s="47" t="s">
        <v>68</v>
      </c>
      <c r="E175" s="6">
        <v>30</v>
      </c>
      <c r="F175" s="49">
        <v>3131</v>
      </c>
      <c r="G175" s="42"/>
    </row>
    <row r="176" spans="1:7" ht="15.75">
      <c r="A176" s="58"/>
      <c r="B176" s="58" t="s">
        <v>186</v>
      </c>
      <c r="C176" s="58"/>
      <c r="D176" s="59"/>
      <c r="E176" s="58">
        <f>SUM(E109:E175)-E146</f>
        <v>3058.762</v>
      </c>
      <c r="F176" s="58"/>
      <c r="G176" s="61"/>
    </row>
    <row r="177" spans="1:7" ht="18">
      <c r="A177" s="199" t="s">
        <v>187</v>
      </c>
      <c r="B177" s="200"/>
      <c r="C177" s="200"/>
      <c r="D177" s="200"/>
      <c r="E177" s="200"/>
      <c r="F177" s="200"/>
      <c r="G177" s="201"/>
    </row>
    <row r="178" spans="1:7" ht="25.5">
      <c r="A178" s="28">
        <v>140</v>
      </c>
      <c r="B178" s="36" t="s">
        <v>108</v>
      </c>
      <c r="C178" s="36" t="s">
        <v>51</v>
      </c>
      <c r="D178" s="36" t="s">
        <v>52</v>
      </c>
      <c r="E178" s="40">
        <v>25.913</v>
      </c>
      <c r="F178" s="40">
        <v>3122</v>
      </c>
      <c r="G178" s="36"/>
    </row>
    <row r="179" spans="1:7" ht="38.25">
      <c r="A179" s="28">
        <v>141</v>
      </c>
      <c r="B179" s="36" t="s">
        <v>281</v>
      </c>
      <c r="C179" s="36" t="s">
        <v>51</v>
      </c>
      <c r="D179" s="36" t="s">
        <v>69</v>
      </c>
      <c r="E179" s="40">
        <v>350</v>
      </c>
      <c r="F179" s="40">
        <v>3122</v>
      </c>
      <c r="G179" s="36" t="s">
        <v>282</v>
      </c>
    </row>
    <row r="180" spans="1:7" ht="12.75">
      <c r="A180" s="32"/>
      <c r="B180" s="32" t="s">
        <v>191</v>
      </c>
      <c r="C180" s="32"/>
      <c r="D180" s="32"/>
      <c r="E180" s="69">
        <f>SUM(E178:E179)</f>
        <v>375.913</v>
      </c>
      <c r="F180" s="69"/>
      <c r="G180" s="32"/>
    </row>
    <row r="181" spans="1:7" ht="25.5">
      <c r="A181" s="92">
        <v>142</v>
      </c>
      <c r="B181" s="48" t="s">
        <v>188</v>
      </c>
      <c r="C181" s="49" t="s">
        <v>51</v>
      </c>
      <c r="D181" s="62" t="s">
        <v>68</v>
      </c>
      <c r="E181" s="49">
        <v>14.5</v>
      </c>
      <c r="F181" s="49">
        <v>3142</v>
      </c>
      <c r="G181" s="42"/>
    </row>
    <row r="182" spans="1:7" ht="25.5">
      <c r="A182" s="92">
        <v>143</v>
      </c>
      <c r="B182" s="48" t="s">
        <v>189</v>
      </c>
      <c r="C182" s="49" t="s">
        <v>51</v>
      </c>
      <c r="D182" s="62" t="s">
        <v>68</v>
      </c>
      <c r="E182" s="49">
        <v>1000</v>
      </c>
      <c r="F182" s="49">
        <v>3142</v>
      </c>
      <c r="G182" s="42"/>
    </row>
    <row r="183" spans="1:7" ht="38.25">
      <c r="A183" s="92">
        <v>144</v>
      </c>
      <c r="B183" s="48" t="s">
        <v>283</v>
      </c>
      <c r="C183" s="49" t="s">
        <v>51</v>
      </c>
      <c r="D183" s="62" t="s">
        <v>69</v>
      </c>
      <c r="E183" s="49">
        <v>350</v>
      </c>
      <c r="F183" s="49">
        <v>3142</v>
      </c>
      <c r="G183" s="91" t="s">
        <v>284</v>
      </c>
    </row>
    <row r="184" spans="1:7" ht="25.5">
      <c r="A184" s="92">
        <v>145</v>
      </c>
      <c r="B184" s="48" t="s">
        <v>285</v>
      </c>
      <c r="C184" s="49" t="s">
        <v>51</v>
      </c>
      <c r="D184" s="62" t="s">
        <v>69</v>
      </c>
      <c r="E184" s="49">
        <v>95</v>
      </c>
      <c r="F184" s="49">
        <v>3142</v>
      </c>
      <c r="G184" s="91" t="s">
        <v>284</v>
      </c>
    </row>
    <row r="185" spans="1:7" ht="38.25">
      <c r="A185" s="92">
        <v>146</v>
      </c>
      <c r="B185" s="48" t="s">
        <v>286</v>
      </c>
      <c r="C185" s="49" t="s">
        <v>51</v>
      </c>
      <c r="D185" s="62" t="s">
        <v>69</v>
      </c>
      <c r="E185" s="49">
        <v>121.216</v>
      </c>
      <c r="F185" s="49">
        <v>3142</v>
      </c>
      <c r="G185" s="91" t="s">
        <v>284</v>
      </c>
    </row>
    <row r="186" spans="1:7" ht="15.75">
      <c r="A186" s="16"/>
      <c r="B186" s="30" t="s">
        <v>192</v>
      </c>
      <c r="C186" s="30"/>
      <c r="D186" s="30"/>
      <c r="E186" s="30">
        <f>SUM(E181:E185)</f>
        <v>1580.716</v>
      </c>
      <c r="F186" s="30"/>
      <c r="G186" s="43"/>
    </row>
    <row r="187" spans="1:7" ht="15.75">
      <c r="A187" s="58"/>
      <c r="B187" s="58" t="s">
        <v>193</v>
      </c>
      <c r="C187" s="58"/>
      <c r="D187" s="59"/>
      <c r="E187" s="70">
        <f>E180+E186</f>
        <v>1956.629</v>
      </c>
      <c r="F187" s="58"/>
      <c r="G187" s="61"/>
    </row>
    <row r="188" spans="1:7" ht="18">
      <c r="A188" s="199" t="s">
        <v>194</v>
      </c>
      <c r="B188" s="200"/>
      <c r="C188" s="200"/>
      <c r="D188" s="200"/>
      <c r="E188" s="200"/>
      <c r="F188" s="200"/>
      <c r="G188" s="201"/>
    </row>
    <row r="189" spans="1:7" ht="25.5">
      <c r="A189" s="4">
        <v>147</v>
      </c>
      <c r="B189" s="48" t="s">
        <v>195</v>
      </c>
      <c r="C189" s="49" t="s">
        <v>51</v>
      </c>
      <c r="D189" s="62" t="s">
        <v>68</v>
      </c>
      <c r="E189" s="49">
        <v>1000</v>
      </c>
      <c r="F189" s="49">
        <v>3142</v>
      </c>
      <c r="G189" s="42"/>
    </row>
    <row r="190" spans="1:7" ht="38.25">
      <c r="A190" s="4">
        <v>148</v>
      </c>
      <c r="B190" s="48" t="s">
        <v>196</v>
      </c>
      <c r="C190" s="49" t="s">
        <v>51</v>
      </c>
      <c r="D190" s="62" t="s">
        <v>68</v>
      </c>
      <c r="E190" s="49">
        <v>1000</v>
      </c>
      <c r="F190" s="49">
        <v>3142</v>
      </c>
      <c r="G190" s="42"/>
    </row>
    <row r="191" spans="1:7" ht="15.75">
      <c r="A191" s="67"/>
      <c r="B191" s="60" t="s">
        <v>197</v>
      </c>
      <c r="C191" s="60"/>
      <c r="D191" s="60"/>
      <c r="E191" s="60">
        <f>SUM(E189:E190)</f>
        <v>2000</v>
      </c>
      <c r="F191" s="60"/>
      <c r="G191" s="61"/>
    </row>
    <row r="192" spans="1:7" ht="18">
      <c r="A192" s="199" t="s">
        <v>198</v>
      </c>
      <c r="B192" s="200"/>
      <c r="C192" s="200"/>
      <c r="D192" s="200"/>
      <c r="E192" s="200"/>
      <c r="F192" s="200"/>
      <c r="G192" s="201"/>
    </row>
    <row r="193" spans="1:7" ht="25.5">
      <c r="A193" s="36">
        <v>149</v>
      </c>
      <c r="B193" s="36" t="s">
        <v>199</v>
      </c>
      <c r="C193" s="36" t="s">
        <v>51</v>
      </c>
      <c r="D193" s="36" t="s">
        <v>68</v>
      </c>
      <c r="E193" s="40">
        <v>20</v>
      </c>
      <c r="F193" s="40">
        <v>2210</v>
      </c>
      <c r="G193" s="36"/>
    </row>
    <row r="194" spans="1:7" ht="24" customHeight="1">
      <c r="A194" s="32" t="s">
        <v>272</v>
      </c>
      <c r="B194" s="32" t="s">
        <v>117</v>
      </c>
      <c r="C194" s="32"/>
      <c r="D194" s="32"/>
      <c r="E194" s="69">
        <f>SUM(E193)</f>
        <v>20</v>
      </c>
      <c r="F194" s="69"/>
      <c r="G194" s="32"/>
    </row>
    <row r="195" spans="1:7" ht="25.5">
      <c r="A195" s="4">
        <v>150</v>
      </c>
      <c r="B195" s="48" t="s">
        <v>108</v>
      </c>
      <c r="C195" s="49" t="s">
        <v>51</v>
      </c>
      <c r="D195" s="62" t="s">
        <v>52</v>
      </c>
      <c r="E195" s="49">
        <v>61.408</v>
      </c>
      <c r="F195" s="49">
        <v>2240</v>
      </c>
      <c r="G195" s="42"/>
    </row>
    <row r="196" spans="1:7" ht="25.5">
      <c r="A196" s="4">
        <v>151</v>
      </c>
      <c r="B196" s="48" t="s">
        <v>205</v>
      </c>
      <c r="C196" s="49" t="s">
        <v>51</v>
      </c>
      <c r="D196" s="62" t="s">
        <v>68</v>
      </c>
      <c r="E196" s="49">
        <v>5</v>
      </c>
      <c r="F196" s="49">
        <v>2240</v>
      </c>
      <c r="G196" s="42"/>
    </row>
    <row r="197" spans="1:7" ht="25.5">
      <c r="A197" s="4">
        <v>152</v>
      </c>
      <c r="B197" s="6" t="s">
        <v>206</v>
      </c>
      <c r="C197" s="49" t="s">
        <v>51</v>
      </c>
      <c r="D197" s="62" t="s">
        <v>68</v>
      </c>
      <c r="E197" s="49">
        <v>5</v>
      </c>
      <c r="F197" s="49"/>
      <c r="G197" s="42"/>
    </row>
    <row r="198" spans="1:7" ht="25.5">
      <c r="A198" s="4">
        <v>153</v>
      </c>
      <c r="B198" s="48" t="s">
        <v>249</v>
      </c>
      <c r="C198" s="49" t="s">
        <v>51</v>
      </c>
      <c r="D198" s="62" t="s">
        <v>68</v>
      </c>
      <c r="E198" s="49">
        <v>30.492</v>
      </c>
      <c r="F198" s="49">
        <v>2240</v>
      </c>
      <c r="G198" s="42"/>
    </row>
    <row r="199" spans="1:7" ht="15.75">
      <c r="A199" s="16"/>
      <c r="B199" s="30" t="s">
        <v>77</v>
      </c>
      <c r="C199" s="30"/>
      <c r="D199" s="30"/>
      <c r="E199" s="30">
        <f>SUM(E195:E198)</f>
        <v>101.9</v>
      </c>
      <c r="F199" s="30"/>
      <c r="G199" s="43"/>
    </row>
    <row r="200" spans="1:7" ht="15.75">
      <c r="A200" s="58"/>
      <c r="B200" s="58" t="s">
        <v>200</v>
      </c>
      <c r="C200" s="58"/>
      <c r="D200" s="59"/>
      <c r="E200" s="70">
        <f>E194+E199</f>
        <v>121.9</v>
      </c>
      <c r="F200" s="58"/>
      <c r="G200" s="61"/>
    </row>
    <row r="201" spans="1:7" ht="18">
      <c r="A201" s="199" t="s">
        <v>201</v>
      </c>
      <c r="B201" s="200"/>
      <c r="C201" s="200"/>
      <c r="D201" s="200"/>
      <c r="E201" s="200"/>
      <c r="F201" s="200"/>
      <c r="G201" s="201"/>
    </row>
    <row r="202" spans="1:7" ht="25.5">
      <c r="A202" s="4">
        <v>154</v>
      </c>
      <c r="B202" s="48" t="s">
        <v>203</v>
      </c>
      <c r="C202" s="49" t="s">
        <v>51</v>
      </c>
      <c r="D202" s="62" t="s">
        <v>68</v>
      </c>
      <c r="E202" s="49">
        <v>190</v>
      </c>
      <c r="F202" s="49">
        <v>3210</v>
      </c>
      <c r="G202" s="42"/>
    </row>
    <row r="203" spans="1:7" ht="15.75">
      <c r="A203" s="67"/>
      <c r="B203" s="60" t="s">
        <v>202</v>
      </c>
      <c r="C203" s="60"/>
      <c r="D203" s="60"/>
      <c r="E203" s="60">
        <f>SUM(E202:E202)</f>
        <v>190</v>
      </c>
      <c r="F203" s="60"/>
      <c r="G203" s="61"/>
    </row>
    <row r="204" spans="1:7" ht="18">
      <c r="A204" s="199" t="s">
        <v>277</v>
      </c>
      <c r="B204" s="200"/>
      <c r="C204" s="200"/>
      <c r="D204" s="200"/>
      <c r="E204" s="200"/>
      <c r="F204" s="200"/>
      <c r="G204" s="201"/>
    </row>
    <row r="205" spans="1:7" ht="25.5">
      <c r="A205" s="4">
        <v>155</v>
      </c>
      <c r="B205" s="48" t="s">
        <v>278</v>
      </c>
      <c r="C205" s="49" t="s">
        <v>51</v>
      </c>
      <c r="D205" s="62" t="s">
        <v>275</v>
      </c>
      <c r="E205" s="49">
        <v>100</v>
      </c>
      <c r="F205" s="49">
        <v>3142</v>
      </c>
      <c r="G205" s="91" t="s">
        <v>280</v>
      </c>
    </row>
    <row r="206" spans="1:7" ht="15.75">
      <c r="A206" s="67"/>
      <c r="B206" s="60" t="s">
        <v>279</v>
      </c>
      <c r="C206" s="60"/>
      <c r="D206" s="60"/>
      <c r="E206" s="60">
        <f>SUM(E205:E205)</f>
        <v>100</v>
      </c>
      <c r="F206" s="60"/>
      <c r="G206" s="61"/>
    </row>
    <row r="207" spans="1:7" ht="18" customHeight="1">
      <c r="A207" s="1"/>
      <c r="G207" s="8"/>
    </row>
    <row r="208" spans="1:7" ht="15">
      <c r="A208" s="1"/>
      <c r="G208" s="8"/>
    </row>
    <row r="209" spans="1:6" ht="15">
      <c r="A209" s="1"/>
      <c r="B209" s="5" t="s">
        <v>82</v>
      </c>
      <c r="F209" s="5" t="s">
        <v>97</v>
      </c>
    </row>
    <row r="210" spans="1:5" ht="15">
      <c r="A210" s="1"/>
      <c r="C210" s="5"/>
      <c r="D210" s="5"/>
      <c r="E210" s="5"/>
    </row>
    <row r="211" spans="1:2" ht="12.75">
      <c r="A211" s="1"/>
      <c r="B211" s="1" t="s">
        <v>314</v>
      </c>
    </row>
    <row r="212" spans="1:6" ht="12.75">
      <c r="A212" s="1"/>
      <c r="B212" s="1" t="s">
        <v>315</v>
      </c>
      <c r="C212" s="1" t="s">
        <v>96</v>
      </c>
      <c r="D212" s="1"/>
      <c r="E212" s="1"/>
      <c r="F212" s="1"/>
    </row>
  </sheetData>
  <sheetProtection/>
  <mergeCells count="17">
    <mergeCell ref="A108:G108"/>
    <mergeCell ref="A1:F1"/>
    <mergeCell ref="A2:F2"/>
    <mergeCell ref="A3:F3"/>
    <mergeCell ref="A4:F4"/>
    <mergeCell ref="A5:F5"/>
    <mergeCell ref="A9:G9"/>
    <mergeCell ref="A177:G177"/>
    <mergeCell ref="A64:G64"/>
    <mergeCell ref="A89:G89"/>
    <mergeCell ref="A204:G204"/>
    <mergeCell ref="A94:G94"/>
    <mergeCell ref="A188:G188"/>
    <mergeCell ref="A192:G192"/>
    <mergeCell ref="A201:G201"/>
    <mergeCell ref="A100:G100"/>
    <mergeCell ref="A104:G104"/>
  </mergeCells>
  <printOptions/>
  <pageMargins left="0.36" right="0.19" top="0.39" bottom="0.32" header="0.34" footer="0.3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F43"/>
  <sheetViews>
    <sheetView zoomScalePageLayoutView="0" workbookViewId="0" topLeftCell="A10">
      <selection activeCell="A48" sqref="A48"/>
    </sheetView>
  </sheetViews>
  <sheetFormatPr defaultColWidth="9.00390625" defaultRowHeight="12.75"/>
  <cols>
    <col min="1" max="1" width="44.125" style="0" customWidth="1"/>
    <col min="2" max="2" width="12.00390625" style="0" customWidth="1"/>
    <col min="3" max="3" width="11.375" style="0" customWidth="1"/>
    <col min="4" max="4" width="8.75390625" style="0" customWidth="1"/>
    <col min="5" max="5" width="10.875" style="0" customWidth="1"/>
  </cols>
  <sheetData>
    <row r="1" spans="1:6" ht="15.75">
      <c r="A1" s="126"/>
      <c r="B1" s="127"/>
      <c r="C1" s="127"/>
      <c r="D1" s="128"/>
      <c r="E1" s="128"/>
      <c r="F1" s="129"/>
    </row>
    <row r="2" spans="1:6" ht="18.75">
      <c r="A2" s="216" t="s">
        <v>327</v>
      </c>
      <c r="B2" s="217"/>
      <c r="C2" s="217"/>
      <c r="D2" s="217"/>
      <c r="E2" s="217"/>
      <c r="F2" s="218"/>
    </row>
    <row r="3" spans="1:6" ht="18.75">
      <c r="A3" s="216" t="s">
        <v>329</v>
      </c>
      <c r="B3" s="217"/>
      <c r="C3" s="217"/>
      <c r="D3" s="217"/>
      <c r="E3" s="217"/>
      <c r="F3" s="218"/>
    </row>
    <row r="4" spans="1:6" ht="18.75">
      <c r="A4" s="216" t="s">
        <v>328</v>
      </c>
      <c r="B4" s="217"/>
      <c r="C4" s="217"/>
      <c r="D4" s="217"/>
      <c r="E4" s="217"/>
      <c r="F4" s="218"/>
    </row>
    <row r="5" spans="1:6" ht="18.75">
      <c r="A5" s="216" t="s">
        <v>320</v>
      </c>
      <c r="B5" s="217"/>
      <c r="C5" s="217"/>
      <c r="D5" s="217"/>
      <c r="E5" s="217"/>
      <c r="F5" s="218"/>
    </row>
    <row r="6" spans="1:6" ht="15.75">
      <c r="A6" s="226"/>
      <c r="B6" s="227"/>
      <c r="C6" s="227"/>
      <c r="D6" s="227"/>
      <c r="E6" s="227"/>
      <c r="F6" s="228"/>
    </row>
    <row r="7" spans="1:6" ht="15.75">
      <c r="A7" s="130"/>
      <c r="B7" s="93"/>
      <c r="C7" s="93"/>
      <c r="D7" s="93"/>
      <c r="E7" s="93"/>
      <c r="F7" s="131"/>
    </row>
    <row r="8" spans="1:6" ht="75">
      <c r="A8" s="94" t="s">
        <v>317</v>
      </c>
      <c r="B8" s="95" t="s">
        <v>330</v>
      </c>
      <c r="C8" s="96" t="s">
        <v>55</v>
      </c>
      <c r="D8" s="96" t="s">
        <v>318</v>
      </c>
      <c r="E8" s="96" t="s">
        <v>319</v>
      </c>
      <c r="F8" s="97" t="s">
        <v>60</v>
      </c>
    </row>
    <row r="9" spans="1:6" ht="12.75">
      <c r="A9" s="98">
        <v>1</v>
      </c>
      <c r="B9" s="98">
        <v>2</v>
      </c>
      <c r="C9" s="98">
        <v>3</v>
      </c>
      <c r="D9" s="98">
        <v>4</v>
      </c>
      <c r="E9" s="98">
        <v>5</v>
      </c>
      <c r="F9" s="99">
        <v>6</v>
      </c>
    </row>
    <row r="10" spans="1:6" ht="18.75">
      <c r="A10" s="220" t="s">
        <v>323</v>
      </c>
      <c r="B10" s="221"/>
      <c r="C10" s="221"/>
      <c r="D10" s="221"/>
      <c r="E10" s="221"/>
      <c r="F10" s="222"/>
    </row>
    <row r="11" spans="1:6" ht="38.25">
      <c r="A11" s="100" t="s">
        <v>321</v>
      </c>
      <c r="B11" s="101">
        <v>2240</v>
      </c>
      <c r="C11" s="102">
        <v>220</v>
      </c>
      <c r="D11" s="103"/>
      <c r="E11" s="101" t="s">
        <v>331</v>
      </c>
      <c r="F11" s="104" t="s">
        <v>88</v>
      </c>
    </row>
    <row r="12" spans="1:6" ht="12.75">
      <c r="A12" s="105" t="s">
        <v>74</v>
      </c>
      <c r="B12" s="105"/>
      <c r="C12" s="106">
        <f>SUM(C11:C11)</f>
        <v>220</v>
      </c>
      <c r="D12" s="107"/>
      <c r="E12" s="107"/>
      <c r="F12" s="108"/>
    </row>
    <row r="13" spans="1:6" ht="25.5">
      <c r="A13" s="100" t="s">
        <v>316</v>
      </c>
      <c r="B13" s="101">
        <v>2273</v>
      </c>
      <c r="C13" s="102">
        <v>60</v>
      </c>
      <c r="D13" s="103"/>
      <c r="E13" s="101" t="s">
        <v>331</v>
      </c>
      <c r="F13" s="109" t="s">
        <v>88</v>
      </c>
    </row>
    <row r="14" spans="1:6" ht="12.75">
      <c r="A14" s="105" t="s">
        <v>75</v>
      </c>
      <c r="B14" s="110"/>
      <c r="C14" s="106">
        <f>SUM(C13)</f>
        <v>60</v>
      </c>
      <c r="D14" s="107"/>
      <c r="E14" s="107"/>
      <c r="F14" s="108"/>
    </row>
    <row r="15" spans="1:6" ht="51">
      <c r="A15" s="100" t="s">
        <v>239</v>
      </c>
      <c r="B15" s="101">
        <v>2274</v>
      </c>
      <c r="C15" s="102">
        <v>4</v>
      </c>
      <c r="D15" s="103"/>
      <c r="E15" s="101" t="s">
        <v>52</v>
      </c>
      <c r="F15" s="109"/>
    </row>
    <row r="16" spans="1:6" ht="12.75">
      <c r="A16" s="105" t="s">
        <v>76</v>
      </c>
      <c r="B16" s="108"/>
      <c r="C16" s="106">
        <f>SUM(C15)</f>
        <v>4</v>
      </c>
      <c r="D16" s="107"/>
      <c r="E16" s="107"/>
      <c r="F16" s="108"/>
    </row>
    <row r="17" spans="1:6" ht="15.75">
      <c r="A17" s="111" t="s">
        <v>65</v>
      </c>
      <c r="B17" s="112"/>
      <c r="C17" s="113">
        <f>C12+C14+C16</f>
        <v>284</v>
      </c>
      <c r="D17" s="114"/>
      <c r="E17" s="114"/>
      <c r="F17" s="115"/>
    </row>
    <row r="18" spans="1:6" ht="18.75">
      <c r="A18" s="220" t="s">
        <v>63</v>
      </c>
      <c r="B18" s="221"/>
      <c r="C18" s="221"/>
      <c r="D18" s="221"/>
      <c r="E18" s="221"/>
      <c r="F18" s="222"/>
    </row>
    <row r="19" spans="1:6" ht="12.75">
      <c r="A19" s="116" t="s">
        <v>324</v>
      </c>
      <c r="B19" s="101">
        <v>2240</v>
      </c>
      <c r="C19" s="101">
        <v>1.5</v>
      </c>
      <c r="D19" s="100"/>
      <c r="E19" s="101" t="s">
        <v>52</v>
      </c>
      <c r="F19" s="116"/>
    </row>
    <row r="20" spans="1:6" ht="12.75">
      <c r="A20" s="105" t="s">
        <v>77</v>
      </c>
      <c r="B20" s="110"/>
      <c r="C20" s="110">
        <f>SUM(C19:C19)</f>
        <v>1.5</v>
      </c>
      <c r="D20" s="105"/>
      <c r="E20" s="105"/>
      <c r="F20" s="105"/>
    </row>
    <row r="21" spans="1:6" ht="39.75" customHeight="1">
      <c r="A21" s="100" t="s">
        <v>325</v>
      </c>
      <c r="B21" s="101">
        <v>2271</v>
      </c>
      <c r="C21" s="101">
        <v>30.5</v>
      </c>
      <c r="D21" s="100"/>
      <c r="E21" s="101" t="s">
        <v>52</v>
      </c>
      <c r="F21" s="100"/>
    </row>
    <row r="22" spans="1:6" ht="12.75">
      <c r="A22" s="105" t="s">
        <v>180</v>
      </c>
      <c r="B22" s="110"/>
      <c r="C22" s="110">
        <f>SUM(C21:C21)</f>
        <v>30.5</v>
      </c>
      <c r="D22" s="105"/>
      <c r="E22" s="105"/>
      <c r="F22" s="105"/>
    </row>
    <row r="23" spans="1:6" ht="25.5">
      <c r="A23" s="100" t="s">
        <v>326</v>
      </c>
      <c r="B23" s="101">
        <v>2273</v>
      </c>
      <c r="C23" s="117">
        <v>5</v>
      </c>
      <c r="D23" s="100"/>
      <c r="E23" s="101" t="s">
        <v>52</v>
      </c>
      <c r="F23" s="118"/>
    </row>
    <row r="24" spans="1:6" ht="12.75">
      <c r="A24" s="105" t="s">
        <v>183</v>
      </c>
      <c r="B24" s="105"/>
      <c r="C24" s="119">
        <f>SUM(C23)</f>
        <v>5</v>
      </c>
      <c r="D24" s="105"/>
      <c r="E24" s="105"/>
      <c r="F24" s="120"/>
    </row>
    <row r="25" spans="1:6" ht="15.75">
      <c r="A25" s="111" t="s">
        <v>121</v>
      </c>
      <c r="B25" s="112"/>
      <c r="C25" s="121">
        <f>C20+C22+C23</f>
        <v>37</v>
      </c>
      <c r="D25" s="114"/>
      <c r="E25" s="114"/>
      <c r="F25" s="115"/>
    </row>
    <row r="26" spans="1:6" ht="18.75">
      <c r="A26" s="223"/>
      <c r="B26" s="224"/>
      <c r="C26" s="224"/>
      <c r="D26" s="224"/>
      <c r="E26" s="224"/>
      <c r="F26" s="225"/>
    </row>
    <row r="27" spans="1:6" ht="18" customHeight="1">
      <c r="A27" s="122"/>
      <c r="B27" s="122"/>
      <c r="C27" s="122"/>
      <c r="D27" s="122"/>
      <c r="E27" s="122"/>
      <c r="F27" s="123"/>
    </row>
    <row r="28" spans="1:6" ht="15.75">
      <c r="A28" s="124" t="s">
        <v>82</v>
      </c>
      <c r="B28" s="122"/>
      <c r="C28" s="122"/>
      <c r="D28" s="219" t="s">
        <v>97</v>
      </c>
      <c r="E28" s="219"/>
      <c r="F28" s="219"/>
    </row>
    <row r="29" spans="1:6" ht="15.75">
      <c r="A29" s="122"/>
      <c r="B29" s="124"/>
      <c r="C29" s="124"/>
      <c r="D29" s="124"/>
      <c r="E29" s="124"/>
      <c r="F29" s="122"/>
    </row>
    <row r="30" spans="1:6" ht="12.75">
      <c r="A30" s="125" t="s">
        <v>84</v>
      </c>
      <c r="B30" s="122"/>
      <c r="C30" s="122"/>
      <c r="D30" s="122"/>
      <c r="E30" s="122"/>
      <c r="F30" s="122"/>
    </row>
    <row r="31" spans="1:6" ht="12.75">
      <c r="A31" s="125" t="s">
        <v>322</v>
      </c>
      <c r="B31" s="125" t="s">
        <v>96</v>
      </c>
      <c r="C31" s="125"/>
      <c r="D31" s="125"/>
      <c r="E31" s="125"/>
      <c r="F31" s="122"/>
    </row>
    <row r="32" spans="1:6" ht="12.75">
      <c r="A32" s="122"/>
      <c r="B32" s="122"/>
      <c r="C32" s="122"/>
      <c r="D32" s="122"/>
      <c r="E32" s="122"/>
      <c r="F32" s="122"/>
    </row>
    <row r="33" spans="1:6" ht="12.75">
      <c r="A33" s="122"/>
      <c r="B33" s="122"/>
      <c r="C33" s="122"/>
      <c r="D33" s="122"/>
      <c r="E33" s="122"/>
      <c r="F33" s="122"/>
    </row>
    <row r="34" spans="1:6" ht="12.75">
      <c r="A34" s="122"/>
      <c r="B34" s="122"/>
      <c r="C34" s="122"/>
      <c r="D34" s="122"/>
      <c r="E34" s="122"/>
      <c r="F34" s="122"/>
    </row>
    <row r="35" spans="1:6" ht="12.75">
      <c r="A35" s="122"/>
      <c r="B35" s="122"/>
      <c r="C35" s="122"/>
      <c r="D35" s="122"/>
      <c r="E35" s="122"/>
      <c r="F35" s="122"/>
    </row>
    <row r="36" spans="1:6" ht="12.75">
      <c r="A36" s="122"/>
      <c r="B36" s="122"/>
      <c r="C36" s="122"/>
      <c r="D36" s="122"/>
      <c r="E36" s="122"/>
      <c r="F36" s="122"/>
    </row>
    <row r="37" spans="1:6" ht="12.75">
      <c r="A37" s="122"/>
      <c r="B37" s="122"/>
      <c r="C37" s="122"/>
      <c r="D37" s="122"/>
      <c r="E37" s="122"/>
      <c r="F37" s="122"/>
    </row>
    <row r="38" spans="1:6" ht="12.75">
      <c r="A38" s="122"/>
      <c r="B38" s="122"/>
      <c r="C38" s="122"/>
      <c r="D38" s="122"/>
      <c r="E38" s="122"/>
      <c r="F38" s="122"/>
    </row>
    <row r="39" spans="1:6" ht="12.75">
      <c r="A39" s="122"/>
      <c r="B39" s="122"/>
      <c r="C39" s="122"/>
      <c r="D39" s="122"/>
      <c r="E39" s="122"/>
      <c r="F39" s="122"/>
    </row>
    <row r="40" spans="1:6" ht="12.75">
      <c r="A40" s="122"/>
      <c r="B40" s="122"/>
      <c r="C40" s="122"/>
      <c r="D40" s="122"/>
      <c r="E40" s="122"/>
      <c r="F40" s="122"/>
    </row>
    <row r="41" spans="1:6" ht="12.75">
      <c r="A41" s="122"/>
      <c r="B41" s="122"/>
      <c r="C41" s="122"/>
      <c r="D41" s="122"/>
      <c r="E41" s="122"/>
      <c r="F41" s="122"/>
    </row>
    <row r="42" spans="1:6" ht="12.75">
      <c r="A42" s="122"/>
      <c r="B42" s="122"/>
      <c r="C42" s="122"/>
      <c r="D42" s="122"/>
      <c r="E42" s="122"/>
      <c r="F42" s="122"/>
    </row>
    <row r="43" spans="1:6" ht="12.75">
      <c r="A43" s="122"/>
      <c r="B43" s="122"/>
      <c r="C43" s="122"/>
      <c r="D43" s="122"/>
      <c r="E43" s="122"/>
      <c r="F43" s="122"/>
    </row>
  </sheetData>
  <sheetProtection/>
  <mergeCells count="9">
    <mergeCell ref="A2:F2"/>
    <mergeCell ref="D28:F28"/>
    <mergeCell ref="A3:F3"/>
    <mergeCell ref="A10:F10"/>
    <mergeCell ref="A18:F18"/>
    <mergeCell ref="A26:F26"/>
    <mergeCell ref="A6:F6"/>
    <mergeCell ref="A4:F4"/>
    <mergeCell ref="A5:F5"/>
  </mergeCells>
  <printOptions/>
  <pageMargins left="0.36" right="0.19" top="0.39" bottom="0.32" header="0.34" footer="0.3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F209"/>
  <sheetViews>
    <sheetView tabSelected="1" zoomScale="130" zoomScaleNormal="130" zoomScalePageLayoutView="0" workbookViewId="0" topLeftCell="A49">
      <selection activeCell="I61" sqref="I61"/>
    </sheetView>
  </sheetViews>
  <sheetFormatPr defaultColWidth="9.00390625" defaultRowHeight="12.75"/>
  <cols>
    <col min="1" max="1" width="44.125" style="122" customWidth="1"/>
    <col min="2" max="2" width="10.00390625" style="122" customWidth="1"/>
    <col min="3" max="3" width="12.625" style="122" customWidth="1"/>
    <col min="4" max="4" width="8.75390625" style="122" customWidth="1"/>
    <col min="5" max="5" width="10.00390625" style="122" customWidth="1"/>
    <col min="6" max="16384" width="9.125" style="122" customWidth="1"/>
  </cols>
  <sheetData>
    <row r="1" spans="1:6" ht="14.25">
      <c r="A1" s="229" t="s">
        <v>327</v>
      </c>
      <c r="B1" s="229"/>
      <c r="C1" s="229"/>
      <c r="D1" s="229"/>
      <c r="E1" s="229"/>
      <c r="F1" s="229"/>
    </row>
    <row r="2" spans="1:6" ht="14.25">
      <c r="A2" s="229" t="s">
        <v>329</v>
      </c>
      <c r="B2" s="229"/>
      <c r="C2" s="229"/>
      <c r="D2" s="229"/>
      <c r="E2" s="229"/>
      <c r="F2" s="229"/>
    </row>
    <row r="3" spans="1:6" ht="14.25">
      <c r="A3" s="229" t="s">
        <v>328</v>
      </c>
      <c r="B3" s="229"/>
      <c r="C3" s="229"/>
      <c r="D3" s="229"/>
      <c r="E3" s="229"/>
      <c r="F3" s="229"/>
    </row>
    <row r="4" spans="1:6" ht="14.25">
      <c r="A4" s="229" t="s">
        <v>320</v>
      </c>
      <c r="B4" s="229"/>
      <c r="C4" s="229"/>
      <c r="D4" s="229"/>
      <c r="E4" s="229"/>
      <c r="F4" s="229"/>
    </row>
    <row r="5" spans="1:6" ht="15.75">
      <c r="A5" s="93"/>
      <c r="B5" s="93"/>
      <c r="C5" s="93"/>
      <c r="D5" s="93"/>
      <c r="E5" s="93"/>
      <c r="F5" s="93"/>
    </row>
    <row r="6" spans="1:6" ht="63" customHeight="1">
      <c r="A6" s="192" t="s">
        <v>317</v>
      </c>
      <c r="B6" s="95" t="s">
        <v>339</v>
      </c>
      <c r="C6" s="95" t="s">
        <v>55</v>
      </c>
      <c r="D6" s="95" t="s">
        <v>318</v>
      </c>
      <c r="E6" s="95" t="s">
        <v>319</v>
      </c>
      <c r="F6" s="97" t="s">
        <v>60</v>
      </c>
    </row>
    <row r="7" spans="1:6" ht="12.75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9">
        <v>6</v>
      </c>
    </row>
    <row r="8" spans="1:6" ht="15" customHeight="1">
      <c r="A8" s="223" t="s">
        <v>323</v>
      </c>
      <c r="B8" s="224"/>
      <c r="C8" s="224"/>
      <c r="D8" s="224"/>
      <c r="E8" s="224"/>
      <c r="F8" s="225"/>
    </row>
    <row r="9" spans="1:6" ht="23.25" customHeight="1">
      <c r="A9" s="143" t="s">
        <v>444</v>
      </c>
      <c r="B9" s="138">
        <v>2210</v>
      </c>
      <c r="C9" s="167">
        <v>1</v>
      </c>
      <c r="D9" s="138"/>
      <c r="E9" s="138" t="s">
        <v>68</v>
      </c>
      <c r="F9" s="138"/>
    </row>
    <row r="10" spans="1:6" ht="15" customHeight="1">
      <c r="A10" s="105" t="s">
        <v>431</v>
      </c>
      <c r="B10" s="136"/>
      <c r="C10" s="166">
        <f>SUM(C9)</f>
        <v>1</v>
      </c>
      <c r="D10" s="136"/>
      <c r="E10" s="136"/>
      <c r="F10" s="136"/>
    </row>
    <row r="11" spans="1:6" ht="12.75">
      <c r="A11" s="100" t="s">
        <v>93</v>
      </c>
      <c r="B11" s="101">
        <v>2240</v>
      </c>
      <c r="C11" s="102">
        <v>80</v>
      </c>
      <c r="D11" s="155"/>
      <c r="E11" s="102" t="s">
        <v>69</v>
      </c>
      <c r="F11" s="109"/>
    </row>
    <row r="12" spans="1:6" ht="38.25">
      <c r="A12" s="100" t="s">
        <v>340</v>
      </c>
      <c r="B12" s="101">
        <v>2240</v>
      </c>
      <c r="C12" s="102">
        <v>5</v>
      </c>
      <c r="D12" s="155"/>
      <c r="E12" s="102" t="s">
        <v>68</v>
      </c>
      <c r="F12" s="109"/>
    </row>
    <row r="13" spans="1:6" ht="25.5">
      <c r="A13" s="143" t="s">
        <v>341</v>
      </c>
      <c r="B13" s="138">
        <v>2240</v>
      </c>
      <c r="C13" s="167">
        <v>30</v>
      </c>
      <c r="D13" s="168"/>
      <c r="E13" s="167" t="s">
        <v>68</v>
      </c>
      <c r="F13" s="109"/>
    </row>
    <row r="14" spans="1:6" ht="28.5" customHeight="1">
      <c r="A14" s="186" t="s">
        <v>342</v>
      </c>
      <c r="B14" s="187">
        <v>2240</v>
      </c>
      <c r="C14" s="188">
        <v>20</v>
      </c>
      <c r="D14" s="189"/>
      <c r="E14" s="188" t="s">
        <v>68</v>
      </c>
      <c r="F14" s="190"/>
    </row>
    <row r="15" spans="1:6" ht="28.5" customHeight="1">
      <c r="A15" s="186" t="s">
        <v>448</v>
      </c>
      <c r="B15" s="187">
        <v>2240</v>
      </c>
      <c r="C15" s="188">
        <v>28.9</v>
      </c>
      <c r="D15" s="189"/>
      <c r="E15" s="188"/>
      <c r="F15" s="190"/>
    </row>
    <row r="16" spans="1:6" ht="24" customHeight="1">
      <c r="A16" s="100" t="s">
        <v>343</v>
      </c>
      <c r="B16" s="101">
        <v>2240</v>
      </c>
      <c r="C16" s="102">
        <v>10</v>
      </c>
      <c r="D16" s="155"/>
      <c r="E16" s="102" t="s">
        <v>68</v>
      </c>
      <c r="F16" s="109"/>
    </row>
    <row r="17" spans="1:6" ht="12.75">
      <c r="A17" s="100" t="s">
        <v>345</v>
      </c>
      <c r="B17" s="101">
        <v>2240</v>
      </c>
      <c r="C17" s="102">
        <v>10</v>
      </c>
      <c r="D17" s="155"/>
      <c r="E17" s="102" t="s">
        <v>68</v>
      </c>
      <c r="F17" s="109"/>
    </row>
    <row r="18" spans="1:6" ht="24" customHeight="1">
      <c r="A18" s="100" t="s">
        <v>430</v>
      </c>
      <c r="B18" s="101">
        <v>2240</v>
      </c>
      <c r="C18" s="102">
        <v>30</v>
      </c>
      <c r="D18" s="155"/>
      <c r="E18" s="102" t="s">
        <v>68</v>
      </c>
      <c r="F18" s="109"/>
    </row>
    <row r="19" spans="1:6" ht="38.25">
      <c r="A19" s="100" t="s">
        <v>347</v>
      </c>
      <c r="B19" s="101">
        <v>2240</v>
      </c>
      <c r="C19" s="102">
        <v>30</v>
      </c>
      <c r="D19" s="155"/>
      <c r="E19" s="102" t="s">
        <v>68</v>
      </c>
      <c r="F19" s="109"/>
    </row>
    <row r="20" spans="1:6" ht="38.25">
      <c r="A20" s="100" t="s">
        <v>348</v>
      </c>
      <c r="B20" s="101">
        <v>2240</v>
      </c>
      <c r="C20" s="102">
        <v>3</v>
      </c>
      <c r="D20" s="155"/>
      <c r="E20" s="102" t="s">
        <v>68</v>
      </c>
      <c r="F20" s="109"/>
    </row>
    <row r="21" spans="1:6" ht="25.5">
      <c r="A21" s="100" t="s">
        <v>349</v>
      </c>
      <c r="B21" s="101">
        <v>2240</v>
      </c>
      <c r="C21" s="102">
        <v>20</v>
      </c>
      <c r="D21" s="155"/>
      <c r="E21" s="102" t="s">
        <v>68</v>
      </c>
      <c r="F21" s="109"/>
    </row>
    <row r="22" spans="1:6" ht="25.5">
      <c r="A22" s="100" t="s">
        <v>350</v>
      </c>
      <c r="B22" s="101">
        <v>2240</v>
      </c>
      <c r="C22" s="102">
        <v>10</v>
      </c>
      <c r="D22" s="155"/>
      <c r="E22" s="102" t="s">
        <v>68</v>
      </c>
      <c r="F22" s="109"/>
    </row>
    <row r="23" spans="1:6" ht="25.5">
      <c r="A23" s="100" t="s">
        <v>351</v>
      </c>
      <c r="B23" s="101">
        <v>2240</v>
      </c>
      <c r="C23" s="102">
        <v>30</v>
      </c>
      <c r="D23" s="155"/>
      <c r="E23" s="102" t="s">
        <v>68</v>
      </c>
      <c r="F23" s="109"/>
    </row>
    <row r="24" spans="1:6" ht="25.5">
      <c r="A24" s="100" t="s">
        <v>83</v>
      </c>
      <c r="B24" s="101">
        <v>2240</v>
      </c>
      <c r="C24" s="132">
        <v>10</v>
      </c>
      <c r="D24" s="156"/>
      <c r="E24" s="102" t="s">
        <v>68</v>
      </c>
      <c r="F24" s="109"/>
    </row>
    <row r="25" spans="1:6" ht="51">
      <c r="A25" s="100" t="s">
        <v>352</v>
      </c>
      <c r="B25" s="101">
        <v>2240</v>
      </c>
      <c r="C25" s="102">
        <v>118</v>
      </c>
      <c r="D25" s="155"/>
      <c r="E25" s="102" t="s">
        <v>68</v>
      </c>
      <c r="F25" s="109" t="s">
        <v>332</v>
      </c>
    </row>
    <row r="26" spans="1:6" ht="51">
      <c r="A26" s="100" t="s">
        <v>353</v>
      </c>
      <c r="B26" s="101">
        <v>2240</v>
      </c>
      <c r="C26" s="102">
        <v>30</v>
      </c>
      <c r="D26" s="155"/>
      <c r="E26" s="102" t="s">
        <v>68</v>
      </c>
      <c r="F26" s="109"/>
    </row>
    <row r="27" spans="1:6" ht="51">
      <c r="A27" s="186" t="s">
        <v>419</v>
      </c>
      <c r="B27" s="187">
        <v>2240</v>
      </c>
      <c r="C27" s="188">
        <v>20</v>
      </c>
      <c r="D27" s="189"/>
      <c r="E27" s="188" t="s">
        <v>68</v>
      </c>
      <c r="F27" s="190"/>
    </row>
    <row r="28" spans="1:6" ht="51">
      <c r="A28" s="186" t="s">
        <v>447</v>
      </c>
      <c r="B28" s="187">
        <v>2240</v>
      </c>
      <c r="C28" s="188">
        <v>15</v>
      </c>
      <c r="D28" s="189"/>
      <c r="E28" s="188" t="s">
        <v>68</v>
      </c>
      <c r="F28" s="190"/>
    </row>
    <row r="29" spans="1:6" ht="38.25">
      <c r="A29" s="100" t="s">
        <v>354</v>
      </c>
      <c r="B29" s="101">
        <v>2240</v>
      </c>
      <c r="C29" s="102">
        <v>50</v>
      </c>
      <c r="D29" s="155"/>
      <c r="E29" s="102" t="s">
        <v>68</v>
      </c>
      <c r="F29" s="109"/>
    </row>
    <row r="30" spans="1:6" ht="50.25" customHeight="1">
      <c r="A30" s="100" t="s">
        <v>365</v>
      </c>
      <c r="B30" s="101">
        <v>2240</v>
      </c>
      <c r="C30" s="102">
        <v>30</v>
      </c>
      <c r="D30" s="155"/>
      <c r="E30" s="102" t="s">
        <v>68</v>
      </c>
      <c r="F30" s="109"/>
    </row>
    <row r="31" spans="1:6" ht="12.75">
      <c r="A31" s="105" t="s">
        <v>74</v>
      </c>
      <c r="B31" s="105"/>
      <c r="C31" s="106">
        <f>SUM(C11:C30)</f>
        <v>579.9</v>
      </c>
      <c r="D31" s="107"/>
      <c r="E31" s="107"/>
      <c r="F31" s="108"/>
    </row>
    <row r="32" spans="1:6" ht="24.75" customHeight="1">
      <c r="A32" s="100" t="s">
        <v>355</v>
      </c>
      <c r="B32" s="101">
        <v>2273</v>
      </c>
      <c r="C32" s="102">
        <v>60</v>
      </c>
      <c r="D32" s="103"/>
      <c r="E32" s="101" t="s">
        <v>331</v>
      </c>
      <c r="F32" s="109" t="s">
        <v>88</v>
      </c>
    </row>
    <row r="33" spans="1:6" ht="12.75">
      <c r="A33" s="105" t="s">
        <v>75</v>
      </c>
      <c r="B33" s="110"/>
      <c r="C33" s="106">
        <f>SUM(C32)</f>
        <v>60</v>
      </c>
      <c r="D33" s="107"/>
      <c r="E33" s="107"/>
      <c r="F33" s="108"/>
    </row>
    <row r="34" spans="1:6" ht="51">
      <c r="A34" s="100" t="s">
        <v>356</v>
      </c>
      <c r="B34" s="101">
        <v>2274</v>
      </c>
      <c r="C34" s="102">
        <v>4</v>
      </c>
      <c r="D34" s="103"/>
      <c r="E34" s="101" t="s">
        <v>333</v>
      </c>
      <c r="F34" s="109"/>
    </row>
    <row r="35" spans="1:6" ht="12.75">
      <c r="A35" s="105" t="s">
        <v>76</v>
      </c>
      <c r="B35" s="108"/>
      <c r="C35" s="106">
        <f>SUM(C34)</f>
        <v>4</v>
      </c>
      <c r="D35" s="107"/>
      <c r="E35" s="107"/>
      <c r="F35" s="108"/>
    </row>
    <row r="36" spans="1:6" ht="17.25" customHeight="1">
      <c r="A36" s="198" t="s">
        <v>423</v>
      </c>
      <c r="B36" s="135">
        <v>3132</v>
      </c>
      <c r="C36" s="178">
        <v>800</v>
      </c>
      <c r="D36" s="142"/>
      <c r="E36" s="101" t="s">
        <v>333</v>
      </c>
      <c r="F36" s="143"/>
    </row>
    <row r="37" spans="1:6" ht="38.25">
      <c r="A37" s="177" t="s">
        <v>424</v>
      </c>
      <c r="B37" s="135">
        <v>3132</v>
      </c>
      <c r="C37" s="178">
        <v>200</v>
      </c>
      <c r="D37" s="142"/>
      <c r="E37" s="101" t="s">
        <v>333</v>
      </c>
      <c r="F37" s="143"/>
    </row>
    <row r="38" spans="1:6" ht="25.5">
      <c r="A38" s="177" t="s">
        <v>425</v>
      </c>
      <c r="B38" s="135">
        <v>3132</v>
      </c>
      <c r="C38" s="178">
        <v>696.61</v>
      </c>
      <c r="D38" s="142"/>
      <c r="E38" s="101" t="s">
        <v>333</v>
      </c>
      <c r="F38" s="143"/>
    </row>
    <row r="39" spans="1:6" ht="25.5">
      <c r="A39" s="177" t="s">
        <v>426</v>
      </c>
      <c r="B39" s="135">
        <v>3132</v>
      </c>
      <c r="C39" s="178">
        <v>999</v>
      </c>
      <c r="D39" s="142"/>
      <c r="E39" s="101" t="s">
        <v>333</v>
      </c>
      <c r="F39" s="143"/>
    </row>
    <row r="40" spans="1:6" ht="25.5">
      <c r="A40" s="177" t="s">
        <v>427</v>
      </c>
      <c r="B40" s="135">
        <v>3132</v>
      </c>
      <c r="C40" s="178">
        <v>1000</v>
      </c>
      <c r="D40" s="142"/>
      <c r="E40" s="101" t="s">
        <v>333</v>
      </c>
      <c r="F40" s="143"/>
    </row>
    <row r="41" spans="1:6" ht="25.5">
      <c r="A41" s="177" t="s">
        <v>449</v>
      </c>
      <c r="B41" s="135">
        <v>3132</v>
      </c>
      <c r="C41" s="178">
        <v>4.89</v>
      </c>
      <c r="D41" s="142"/>
      <c r="E41" s="101" t="s">
        <v>333</v>
      </c>
      <c r="F41" s="143"/>
    </row>
    <row r="42" spans="1:6" ht="25.5">
      <c r="A42" s="177" t="s">
        <v>428</v>
      </c>
      <c r="B42" s="135">
        <v>3132</v>
      </c>
      <c r="C42" s="178">
        <v>423.428</v>
      </c>
      <c r="D42" s="142"/>
      <c r="E42" s="101" t="s">
        <v>333</v>
      </c>
      <c r="F42" s="143"/>
    </row>
    <row r="43" spans="1:6" ht="12.75">
      <c r="A43" s="105" t="s">
        <v>429</v>
      </c>
      <c r="B43" s="137"/>
      <c r="C43" s="176">
        <f>SUM(C36:C42)</f>
        <v>4123.928</v>
      </c>
      <c r="D43" s="174"/>
      <c r="E43" s="174"/>
      <c r="F43" s="146"/>
    </row>
    <row r="44" spans="1:6" ht="12.75">
      <c r="A44" s="177" t="s">
        <v>298</v>
      </c>
      <c r="B44" s="135">
        <v>3110</v>
      </c>
      <c r="C44" s="178">
        <v>100</v>
      </c>
      <c r="D44" s="142"/>
      <c r="E44" s="101" t="s">
        <v>68</v>
      </c>
      <c r="F44" s="143"/>
    </row>
    <row r="45" spans="1:6" ht="25.5">
      <c r="A45" s="143" t="s">
        <v>4</v>
      </c>
      <c r="B45" s="135">
        <v>3110</v>
      </c>
      <c r="C45" s="178">
        <v>91</v>
      </c>
      <c r="D45" s="142"/>
      <c r="E45" s="101" t="s">
        <v>68</v>
      </c>
      <c r="F45" s="143"/>
    </row>
    <row r="46" spans="1:6" ht="12.75">
      <c r="A46" s="143" t="s">
        <v>5</v>
      </c>
      <c r="B46" s="135">
        <v>3110</v>
      </c>
      <c r="C46" s="178">
        <v>30</v>
      </c>
      <c r="D46" s="142"/>
      <c r="E46" s="101" t="s">
        <v>68</v>
      </c>
      <c r="F46" s="143"/>
    </row>
    <row r="47" spans="1:6" ht="12.75">
      <c r="A47" s="105" t="s">
        <v>300</v>
      </c>
      <c r="B47" s="137"/>
      <c r="C47" s="176">
        <f>SUM(C44:C46)</f>
        <v>221</v>
      </c>
      <c r="D47" s="174"/>
      <c r="E47" s="174"/>
      <c r="F47" s="146"/>
    </row>
    <row r="48" spans="1:6" ht="12.75">
      <c r="A48" s="153" t="s">
        <v>65</v>
      </c>
      <c r="B48" s="148"/>
      <c r="C48" s="154">
        <f>C31+C33+C35+C43+C47+C10</f>
        <v>4989.8279999999995</v>
      </c>
      <c r="D48" s="150"/>
      <c r="E48" s="150"/>
      <c r="F48" s="151"/>
    </row>
    <row r="49" spans="1:6" ht="16.5" customHeight="1">
      <c r="A49" s="223" t="s">
        <v>63</v>
      </c>
      <c r="B49" s="224"/>
      <c r="C49" s="224"/>
      <c r="D49" s="224"/>
      <c r="E49" s="224"/>
      <c r="F49" s="225"/>
    </row>
    <row r="50" spans="1:6" ht="13.5" customHeight="1">
      <c r="A50" s="104" t="s">
        <v>357</v>
      </c>
      <c r="B50" s="101">
        <v>2210</v>
      </c>
      <c r="C50" s="132">
        <v>6.989</v>
      </c>
      <c r="D50" s="101"/>
      <c r="E50" s="101" t="s">
        <v>68</v>
      </c>
      <c r="F50" s="101"/>
    </row>
    <row r="51" spans="1:6" ht="25.5">
      <c r="A51" s="109" t="s">
        <v>358</v>
      </c>
      <c r="B51" s="101">
        <v>2210</v>
      </c>
      <c r="C51" s="132">
        <v>2</v>
      </c>
      <c r="D51" s="101"/>
      <c r="E51" s="101" t="s">
        <v>68</v>
      </c>
      <c r="F51" s="101"/>
    </row>
    <row r="52" spans="1:6" ht="38.25">
      <c r="A52" s="109" t="s">
        <v>359</v>
      </c>
      <c r="B52" s="101">
        <v>2210</v>
      </c>
      <c r="C52" s="132">
        <v>3</v>
      </c>
      <c r="D52" s="101"/>
      <c r="E52" s="101" t="s">
        <v>68</v>
      </c>
      <c r="F52" s="101"/>
    </row>
    <row r="53" spans="1:6" ht="28.5" customHeight="1">
      <c r="A53" s="109" t="s">
        <v>360</v>
      </c>
      <c r="B53" s="101">
        <v>2210</v>
      </c>
      <c r="C53" s="132">
        <v>1.4</v>
      </c>
      <c r="D53" s="101"/>
      <c r="E53" s="101" t="s">
        <v>68</v>
      </c>
      <c r="F53" s="101"/>
    </row>
    <row r="54" spans="1:6" ht="12.75">
      <c r="A54" s="105" t="s">
        <v>77</v>
      </c>
      <c r="B54" s="110"/>
      <c r="C54" s="133">
        <f>SUM(C50:C53)</f>
        <v>13.389000000000001</v>
      </c>
      <c r="D54" s="105"/>
      <c r="E54" s="105"/>
      <c r="F54" s="105"/>
    </row>
    <row r="55" spans="1:6" ht="12.75">
      <c r="A55" s="116" t="s">
        <v>370</v>
      </c>
      <c r="B55" s="101">
        <v>2240</v>
      </c>
      <c r="C55" s="132">
        <v>5.233</v>
      </c>
      <c r="D55" s="100"/>
      <c r="E55" s="101" t="s">
        <v>68</v>
      </c>
      <c r="F55" s="116"/>
    </row>
    <row r="56" spans="1:6" ht="12.75">
      <c r="A56" s="193" t="s">
        <v>369</v>
      </c>
      <c r="B56" s="101">
        <v>2240</v>
      </c>
      <c r="C56" s="132">
        <v>3</v>
      </c>
      <c r="D56" s="100"/>
      <c r="E56" s="101" t="s">
        <v>68</v>
      </c>
      <c r="F56" s="116"/>
    </row>
    <row r="57" spans="1:6" ht="12.75">
      <c r="A57" s="116" t="s">
        <v>334</v>
      </c>
      <c r="B57" s="101">
        <v>2240</v>
      </c>
      <c r="C57" s="132">
        <v>0.3</v>
      </c>
      <c r="D57" s="100"/>
      <c r="E57" s="101" t="s">
        <v>68</v>
      </c>
      <c r="F57" s="116"/>
    </row>
    <row r="58" spans="1:6" ht="12.75">
      <c r="A58" s="116" t="s">
        <v>335</v>
      </c>
      <c r="B58" s="101">
        <v>2240</v>
      </c>
      <c r="C58" s="132">
        <v>0.88</v>
      </c>
      <c r="D58" s="100"/>
      <c r="E58" s="101" t="s">
        <v>68</v>
      </c>
      <c r="F58" s="116"/>
    </row>
    <row r="59" spans="1:6" ht="12.75">
      <c r="A59" s="105" t="s">
        <v>77</v>
      </c>
      <c r="B59" s="110"/>
      <c r="C59" s="133">
        <f>SUM(C55:C58)</f>
        <v>9.413000000000002</v>
      </c>
      <c r="D59" s="105"/>
      <c r="E59" s="105"/>
      <c r="F59" s="105"/>
    </row>
    <row r="60" spans="1:6" ht="36.75" customHeight="1">
      <c r="A60" s="100" t="s">
        <v>361</v>
      </c>
      <c r="B60" s="101">
        <v>2271</v>
      </c>
      <c r="C60" s="101">
        <v>88.516</v>
      </c>
      <c r="D60" s="100"/>
      <c r="E60" s="101" t="s">
        <v>68</v>
      </c>
      <c r="F60" s="100"/>
    </row>
    <row r="61" spans="1:6" ht="12.75">
      <c r="A61" s="105" t="s">
        <v>180</v>
      </c>
      <c r="B61" s="110"/>
      <c r="C61" s="133">
        <f>SUM(C60:C60)</f>
        <v>88.516</v>
      </c>
      <c r="D61" s="105"/>
      <c r="E61" s="105"/>
      <c r="F61" s="105"/>
    </row>
    <row r="62" spans="1:6" ht="35.25" customHeight="1">
      <c r="A62" s="100" t="s">
        <v>362</v>
      </c>
      <c r="B62" s="138">
        <v>2272</v>
      </c>
      <c r="C62" s="134">
        <v>1</v>
      </c>
      <c r="D62" s="135"/>
      <c r="E62" s="135" t="s">
        <v>336</v>
      </c>
      <c r="F62" s="135"/>
    </row>
    <row r="63" spans="1:6" ht="12.75">
      <c r="A63" s="105" t="s">
        <v>181</v>
      </c>
      <c r="B63" s="136"/>
      <c r="C63" s="133">
        <f>SUM(C62)</f>
        <v>1</v>
      </c>
      <c r="D63" s="137"/>
      <c r="E63" s="137"/>
      <c r="F63" s="137"/>
    </row>
    <row r="64" spans="1:6" ht="25.5">
      <c r="A64" s="100" t="s">
        <v>363</v>
      </c>
      <c r="B64" s="101">
        <v>2273</v>
      </c>
      <c r="C64" s="117">
        <v>27</v>
      </c>
      <c r="D64" s="100"/>
      <c r="E64" s="101" t="s">
        <v>68</v>
      </c>
      <c r="F64" s="118"/>
    </row>
    <row r="65" spans="1:6" ht="12.75">
      <c r="A65" s="105" t="s">
        <v>183</v>
      </c>
      <c r="B65" s="105"/>
      <c r="C65" s="119">
        <f>SUM(C64)</f>
        <v>27</v>
      </c>
      <c r="D65" s="105"/>
      <c r="E65" s="105"/>
      <c r="F65" s="120"/>
    </row>
    <row r="66" spans="1:6" ht="38.25">
      <c r="A66" s="100" t="s">
        <v>364</v>
      </c>
      <c r="B66" s="138">
        <v>2282</v>
      </c>
      <c r="C66" s="139">
        <v>10</v>
      </c>
      <c r="D66" s="135"/>
      <c r="E66" s="138" t="s">
        <v>68</v>
      </c>
      <c r="F66" s="140"/>
    </row>
    <row r="67" spans="1:6" ht="12.75">
      <c r="A67" s="105" t="s">
        <v>120</v>
      </c>
      <c r="B67" s="110"/>
      <c r="C67" s="119">
        <f>SUM(C66)</f>
        <v>10</v>
      </c>
      <c r="D67" s="105"/>
      <c r="E67" s="110"/>
      <c r="F67" s="120"/>
    </row>
    <row r="68" spans="1:6" ht="12.75">
      <c r="A68" s="135" t="s">
        <v>80</v>
      </c>
      <c r="B68" s="138">
        <v>2800</v>
      </c>
      <c r="C68" s="139">
        <v>5</v>
      </c>
      <c r="D68" s="135"/>
      <c r="E68" s="138" t="s">
        <v>68</v>
      </c>
      <c r="F68" s="140"/>
    </row>
    <row r="69" spans="1:6" ht="12.75">
      <c r="A69" s="105" t="s">
        <v>81</v>
      </c>
      <c r="B69" s="137"/>
      <c r="C69" s="119">
        <f>SUM(C68)</f>
        <v>5</v>
      </c>
      <c r="D69" s="137"/>
      <c r="E69" s="137"/>
      <c r="F69" s="141"/>
    </row>
    <row r="70" spans="1:6" ht="36">
      <c r="A70" s="197" t="s">
        <v>445</v>
      </c>
      <c r="B70" s="135">
        <v>3110</v>
      </c>
      <c r="C70" s="139">
        <v>22.5</v>
      </c>
      <c r="D70" s="135"/>
      <c r="E70" s="185" t="s">
        <v>421</v>
      </c>
      <c r="F70" s="140"/>
    </row>
    <row r="71" spans="1:6" ht="12.75">
      <c r="A71" s="105" t="s">
        <v>422</v>
      </c>
      <c r="B71" s="105"/>
      <c r="C71" s="119">
        <f>SUM(C70)</f>
        <v>22.5</v>
      </c>
      <c r="D71" s="105"/>
      <c r="E71" s="105"/>
      <c r="F71" s="120"/>
    </row>
    <row r="72" spans="1:6" ht="25.5">
      <c r="A72" s="184" t="s">
        <v>442</v>
      </c>
      <c r="B72" s="135">
        <v>3132</v>
      </c>
      <c r="C72" s="139">
        <v>83.2</v>
      </c>
      <c r="D72" s="135"/>
      <c r="E72" s="185" t="s">
        <v>421</v>
      </c>
      <c r="F72" s="140"/>
    </row>
    <row r="73" spans="1:6" ht="12.75">
      <c r="A73" s="105" t="s">
        <v>185</v>
      </c>
      <c r="B73" s="105"/>
      <c r="C73" s="119">
        <f>SUM(C72)</f>
        <v>83.2</v>
      </c>
      <c r="D73" s="105"/>
      <c r="E73" s="105"/>
      <c r="F73" s="120"/>
    </row>
    <row r="74" spans="1:6" ht="12.75">
      <c r="A74" s="153" t="s">
        <v>121</v>
      </c>
      <c r="B74" s="148"/>
      <c r="C74" s="149">
        <f>C59+C61+C64+C54+C63+C67+C69+C71+C73</f>
        <v>260.01800000000003</v>
      </c>
      <c r="D74" s="150"/>
      <c r="E74" s="150"/>
      <c r="F74" s="151"/>
    </row>
    <row r="75" spans="1:6" ht="18.75" customHeight="1">
      <c r="A75" s="199" t="s">
        <v>122</v>
      </c>
      <c r="B75" s="200"/>
      <c r="C75" s="200"/>
      <c r="D75" s="200"/>
      <c r="E75" s="200"/>
      <c r="F75" s="201"/>
    </row>
    <row r="76" spans="1:6" ht="12.75">
      <c r="A76" s="181" t="s">
        <v>434</v>
      </c>
      <c r="B76" s="135">
        <v>2281</v>
      </c>
      <c r="C76" s="178">
        <v>310</v>
      </c>
      <c r="D76" s="142"/>
      <c r="E76" s="185" t="s">
        <v>421</v>
      </c>
      <c r="F76" s="143"/>
    </row>
    <row r="77" spans="1:6" ht="25.5">
      <c r="A77" s="182" t="s">
        <v>435</v>
      </c>
      <c r="B77" s="135">
        <v>2281</v>
      </c>
      <c r="C77" s="178">
        <v>90</v>
      </c>
      <c r="D77" s="142"/>
      <c r="E77" s="185" t="s">
        <v>421</v>
      </c>
      <c r="F77" s="143"/>
    </row>
    <row r="78" spans="1:6" ht="12.75">
      <c r="A78" s="105" t="s">
        <v>432</v>
      </c>
      <c r="B78" s="105"/>
      <c r="C78" s="176">
        <f>SUM(C76:C77)</f>
        <v>400</v>
      </c>
      <c r="D78" s="145"/>
      <c r="E78" s="145"/>
      <c r="F78" s="146"/>
    </row>
    <row r="79" spans="1:6" ht="12.75">
      <c r="A79" s="153" t="s">
        <v>433</v>
      </c>
      <c r="B79" s="148"/>
      <c r="C79" s="154">
        <f>C78</f>
        <v>400</v>
      </c>
      <c r="D79" s="150"/>
      <c r="E79" s="150"/>
      <c r="F79" s="151"/>
    </row>
    <row r="80" spans="1:6" ht="18">
      <c r="A80" s="199" t="s">
        <v>123</v>
      </c>
      <c r="B80" s="200"/>
      <c r="C80" s="200"/>
      <c r="D80" s="200"/>
      <c r="E80" s="200"/>
      <c r="F80" s="201"/>
    </row>
    <row r="81" spans="1:6" ht="38.25">
      <c r="A81" s="135" t="s">
        <v>436</v>
      </c>
      <c r="B81" s="135">
        <v>2240</v>
      </c>
      <c r="C81" s="178">
        <v>22.32</v>
      </c>
      <c r="D81" s="142"/>
      <c r="E81" s="185" t="s">
        <v>421</v>
      </c>
      <c r="F81" s="143"/>
    </row>
    <row r="82" spans="1:6" ht="25.5">
      <c r="A82" s="135" t="s">
        <v>437</v>
      </c>
      <c r="B82" s="135">
        <v>2240</v>
      </c>
      <c r="C82" s="152">
        <v>20</v>
      </c>
      <c r="D82" s="142"/>
      <c r="E82" s="185" t="s">
        <v>421</v>
      </c>
      <c r="F82" s="143"/>
    </row>
    <row r="83" spans="1:6" ht="12.75">
      <c r="A83" s="105" t="s">
        <v>432</v>
      </c>
      <c r="B83" s="105"/>
      <c r="C83" s="144">
        <f>SUM(C81:C82)</f>
        <v>42.32</v>
      </c>
      <c r="D83" s="145"/>
      <c r="E83" s="145"/>
      <c r="F83" s="146"/>
    </row>
    <row r="84" spans="1:6" ht="12.75">
      <c r="A84" s="153" t="s">
        <v>438</v>
      </c>
      <c r="B84" s="148"/>
      <c r="C84" s="149">
        <f>C83</f>
        <v>42.32</v>
      </c>
      <c r="D84" s="150"/>
      <c r="E84" s="150"/>
      <c r="F84" s="151"/>
    </row>
    <row r="85" spans="1:6" ht="15" customHeight="1">
      <c r="A85" s="223" t="s">
        <v>128</v>
      </c>
      <c r="B85" s="224"/>
      <c r="C85" s="224"/>
      <c r="D85" s="224"/>
      <c r="E85" s="224"/>
      <c r="F85" s="225"/>
    </row>
    <row r="86" spans="1:6" ht="25.5">
      <c r="A86" s="116" t="s">
        <v>366</v>
      </c>
      <c r="B86" s="138">
        <v>2240</v>
      </c>
      <c r="C86" s="152">
        <v>28.429</v>
      </c>
      <c r="D86" s="142"/>
      <c r="E86" s="152" t="s">
        <v>337</v>
      </c>
      <c r="F86" s="143"/>
    </row>
    <row r="87" spans="1:6" ht="12.75">
      <c r="A87" s="105" t="s">
        <v>77</v>
      </c>
      <c r="B87" s="105"/>
      <c r="C87" s="144">
        <f>SUM(C86:C86)</f>
        <v>28.429</v>
      </c>
      <c r="D87" s="145"/>
      <c r="E87" s="145"/>
      <c r="F87" s="146"/>
    </row>
    <row r="88" spans="1:6" ht="12.75">
      <c r="A88" s="153" t="s">
        <v>338</v>
      </c>
      <c r="B88" s="148"/>
      <c r="C88" s="149">
        <f>C87</f>
        <v>28.429</v>
      </c>
      <c r="D88" s="150"/>
      <c r="E88" s="150"/>
      <c r="F88" s="151"/>
    </row>
    <row r="89" spans="1:6" ht="15" customHeight="1">
      <c r="A89" s="223" t="s">
        <v>131</v>
      </c>
      <c r="B89" s="224"/>
      <c r="C89" s="224"/>
      <c r="D89" s="224"/>
      <c r="E89" s="224"/>
      <c r="F89" s="225"/>
    </row>
    <row r="90" spans="1:6" ht="25.5">
      <c r="A90" s="116" t="s">
        <v>367</v>
      </c>
      <c r="B90" s="135">
        <v>2240</v>
      </c>
      <c r="C90" s="152">
        <v>20</v>
      </c>
      <c r="D90" s="142"/>
      <c r="E90" s="142" t="s">
        <v>68</v>
      </c>
      <c r="F90" s="143"/>
    </row>
    <row r="91" spans="1:6" ht="12.75">
      <c r="A91" s="105" t="s">
        <v>77</v>
      </c>
      <c r="B91" s="105"/>
      <c r="C91" s="144">
        <f>SUM(C90)</f>
        <v>20</v>
      </c>
      <c r="D91" s="145"/>
      <c r="E91" s="145"/>
      <c r="F91" s="146"/>
    </row>
    <row r="92" spans="1:6" ht="12.75">
      <c r="A92" s="116" t="s">
        <v>368</v>
      </c>
      <c r="B92" s="135">
        <v>2800</v>
      </c>
      <c r="C92" s="152">
        <v>50</v>
      </c>
      <c r="D92" s="142"/>
      <c r="E92" s="142" t="s">
        <v>68</v>
      </c>
      <c r="F92" s="143"/>
    </row>
    <row r="93" spans="1:6" ht="12.75">
      <c r="A93" s="105" t="s">
        <v>81</v>
      </c>
      <c r="B93" s="105"/>
      <c r="C93" s="144">
        <f>SUM(C92)</f>
        <v>50</v>
      </c>
      <c r="D93" s="145"/>
      <c r="E93" s="145"/>
      <c r="F93" s="146"/>
    </row>
    <row r="94" spans="1:6" ht="12.75">
      <c r="A94" s="148" t="s">
        <v>190</v>
      </c>
      <c r="B94" s="148"/>
      <c r="C94" s="149">
        <f>C91+C93</f>
        <v>70</v>
      </c>
      <c r="D94" s="150"/>
      <c r="E94" s="150"/>
      <c r="F94" s="151"/>
    </row>
    <row r="95" spans="1:6" ht="18.75">
      <c r="A95" s="223" t="s">
        <v>133</v>
      </c>
      <c r="B95" s="224"/>
      <c r="C95" s="224"/>
      <c r="D95" s="224"/>
      <c r="E95" s="224"/>
      <c r="F95" s="225"/>
    </row>
    <row r="96" spans="1:6" ht="38.25">
      <c r="A96" s="46" t="s">
        <v>371</v>
      </c>
      <c r="B96" s="100">
        <v>3131</v>
      </c>
      <c r="C96" s="152">
        <v>30</v>
      </c>
      <c r="D96" s="160"/>
      <c r="E96" s="160" t="s">
        <v>68</v>
      </c>
      <c r="F96" s="109"/>
    </row>
    <row r="97" spans="1:6" ht="38.25">
      <c r="A97" s="46" t="s">
        <v>372</v>
      </c>
      <c r="B97" s="100">
        <v>3131</v>
      </c>
      <c r="C97" s="152">
        <v>26</v>
      </c>
      <c r="D97" s="160"/>
      <c r="E97" s="160" t="s">
        <v>68</v>
      </c>
      <c r="F97" s="109"/>
    </row>
    <row r="98" spans="1:6" ht="38.25">
      <c r="A98" s="46" t="s">
        <v>373</v>
      </c>
      <c r="B98" s="100">
        <v>3131</v>
      </c>
      <c r="C98" s="152">
        <v>39</v>
      </c>
      <c r="D98" s="160"/>
      <c r="E98" s="160" t="s">
        <v>68</v>
      </c>
      <c r="F98" s="109"/>
    </row>
    <row r="99" spans="1:6" ht="38.25">
      <c r="A99" s="46" t="s">
        <v>374</v>
      </c>
      <c r="B99" s="100">
        <v>3131</v>
      </c>
      <c r="C99" s="152">
        <v>18</v>
      </c>
      <c r="D99" s="160"/>
      <c r="E99" s="160" t="s">
        <v>68</v>
      </c>
      <c r="F99" s="109"/>
    </row>
    <row r="100" spans="1:6" ht="38.25">
      <c r="A100" s="46" t="s">
        <v>375</v>
      </c>
      <c r="B100" s="100">
        <v>3131</v>
      </c>
      <c r="C100" s="152">
        <v>20</v>
      </c>
      <c r="D100" s="160"/>
      <c r="E100" s="160" t="s">
        <v>68</v>
      </c>
      <c r="F100" s="109"/>
    </row>
    <row r="101" spans="1:6" ht="38.25">
      <c r="A101" s="46" t="s">
        <v>377</v>
      </c>
      <c r="B101" s="100">
        <v>3131</v>
      </c>
      <c r="C101" s="152">
        <v>17</v>
      </c>
      <c r="D101" s="160"/>
      <c r="E101" s="160" t="s">
        <v>68</v>
      </c>
      <c r="F101" s="109"/>
    </row>
    <row r="102" spans="1:6" ht="38.25">
      <c r="A102" s="46" t="s">
        <v>376</v>
      </c>
      <c r="B102" s="100">
        <v>3131</v>
      </c>
      <c r="C102" s="152">
        <v>17</v>
      </c>
      <c r="D102" s="160"/>
      <c r="E102" s="160" t="s">
        <v>68</v>
      </c>
      <c r="F102" s="109"/>
    </row>
    <row r="103" spans="1:6" ht="38.25">
      <c r="A103" s="46" t="s">
        <v>378</v>
      </c>
      <c r="B103" s="100">
        <v>3131</v>
      </c>
      <c r="C103" s="152">
        <v>10</v>
      </c>
      <c r="D103" s="160"/>
      <c r="E103" s="160" t="s">
        <v>68</v>
      </c>
      <c r="F103" s="109"/>
    </row>
    <row r="104" spans="1:6" ht="38.25">
      <c r="A104" s="46" t="s">
        <v>379</v>
      </c>
      <c r="B104" s="100">
        <v>3131</v>
      </c>
      <c r="C104" s="152">
        <v>10</v>
      </c>
      <c r="D104" s="160"/>
      <c r="E104" s="160" t="s">
        <v>68</v>
      </c>
      <c r="F104" s="109"/>
    </row>
    <row r="105" spans="1:6" ht="38.25">
      <c r="A105" s="46" t="s">
        <v>380</v>
      </c>
      <c r="B105" s="100">
        <v>3131</v>
      </c>
      <c r="C105" s="152">
        <v>10</v>
      </c>
      <c r="D105" s="160"/>
      <c r="E105" s="160" t="s">
        <v>68</v>
      </c>
      <c r="F105" s="109"/>
    </row>
    <row r="106" spans="1:6" ht="25.5">
      <c r="A106" s="46" t="s">
        <v>381</v>
      </c>
      <c r="B106" s="100">
        <v>3131</v>
      </c>
      <c r="C106" s="152">
        <v>6.5</v>
      </c>
      <c r="D106" s="160"/>
      <c r="E106" s="160" t="s">
        <v>68</v>
      </c>
      <c r="F106" s="109"/>
    </row>
    <row r="107" spans="1:6" ht="25.5">
      <c r="A107" s="46" t="s">
        <v>382</v>
      </c>
      <c r="B107" s="100">
        <v>3131</v>
      </c>
      <c r="C107" s="152">
        <v>1.5</v>
      </c>
      <c r="D107" s="160"/>
      <c r="E107" s="160" t="s">
        <v>68</v>
      </c>
      <c r="F107" s="109"/>
    </row>
    <row r="108" spans="1:6" ht="25.5">
      <c r="A108" s="46" t="s">
        <v>383</v>
      </c>
      <c r="B108" s="100">
        <v>3131</v>
      </c>
      <c r="C108" s="152">
        <v>2.1</v>
      </c>
      <c r="D108" s="160"/>
      <c r="E108" s="160" t="s">
        <v>68</v>
      </c>
      <c r="F108" s="109"/>
    </row>
    <row r="109" spans="1:6" ht="25.5">
      <c r="A109" s="46" t="s">
        <v>384</v>
      </c>
      <c r="B109" s="100">
        <v>3131</v>
      </c>
      <c r="C109" s="152">
        <v>2.1</v>
      </c>
      <c r="D109" s="160"/>
      <c r="E109" s="160" t="s">
        <v>68</v>
      </c>
      <c r="F109" s="109"/>
    </row>
    <row r="110" spans="1:6" ht="25.5">
      <c r="A110" s="46" t="s">
        <v>385</v>
      </c>
      <c r="B110" s="100">
        <v>3131</v>
      </c>
      <c r="C110" s="152">
        <v>2.3</v>
      </c>
      <c r="D110" s="160"/>
      <c r="E110" s="160" t="s">
        <v>68</v>
      </c>
      <c r="F110" s="109"/>
    </row>
    <row r="111" spans="1:6" ht="25.5">
      <c r="A111" s="46" t="s">
        <v>386</v>
      </c>
      <c r="B111" s="100">
        <v>3131</v>
      </c>
      <c r="C111" s="152">
        <v>1.7</v>
      </c>
      <c r="D111" s="160"/>
      <c r="E111" s="160" t="s">
        <v>68</v>
      </c>
      <c r="F111" s="109"/>
    </row>
    <row r="112" spans="1:6" ht="25.5">
      <c r="A112" s="46" t="s">
        <v>387</v>
      </c>
      <c r="B112" s="100">
        <v>3131</v>
      </c>
      <c r="C112" s="152">
        <v>1.7</v>
      </c>
      <c r="D112" s="160"/>
      <c r="E112" s="160" t="s">
        <v>68</v>
      </c>
      <c r="F112" s="109"/>
    </row>
    <row r="113" spans="1:6" ht="25.5">
      <c r="A113" s="46" t="s">
        <v>388</v>
      </c>
      <c r="B113" s="100">
        <v>3131</v>
      </c>
      <c r="C113" s="152">
        <v>2.1</v>
      </c>
      <c r="D113" s="160"/>
      <c r="E113" s="160" t="s">
        <v>68</v>
      </c>
      <c r="F113" s="109"/>
    </row>
    <row r="114" spans="1:6" ht="25.5">
      <c r="A114" s="46" t="s">
        <v>389</v>
      </c>
      <c r="B114" s="100">
        <v>3131</v>
      </c>
      <c r="C114" s="152">
        <v>1.7</v>
      </c>
      <c r="D114" s="160"/>
      <c r="E114" s="160" t="s">
        <v>68</v>
      </c>
      <c r="F114" s="109"/>
    </row>
    <row r="115" spans="1:6" ht="25.5">
      <c r="A115" s="46" t="s">
        <v>390</v>
      </c>
      <c r="B115" s="100">
        <v>3131</v>
      </c>
      <c r="C115" s="152">
        <v>0.5</v>
      </c>
      <c r="D115" s="160"/>
      <c r="E115" s="160" t="s">
        <v>68</v>
      </c>
      <c r="F115" s="109"/>
    </row>
    <row r="116" spans="1:6" ht="39" customHeight="1">
      <c r="A116" s="46" t="s">
        <v>0</v>
      </c>
      <c r="B116" s="100">
        <v>3131</v>
      </c>
      <c r="C116" s="152">
        <v>52</v>
      </c>
      <c r="D116" s="160"/>
      <c r="E116" s="160" t="s">
        <v>68</v>
      </c>
      <c r="F116" s="109"/>
    </row>
    <row r="117" spans="1:6" ht="37.5" customHeight="1">
      <c r="A117" s="46" t="s">
        <v>391</v>
      </c>
      <c r="B117" s="100">
        <v>3131</v>
      </c>
      <c r="C117" s="152">
        <v>57</v>
      </c>
      <c r="D117" s="160"/>
      <c r="E117" s="160" t="s">
        <v>68</v>
      </c>
      <c r="F117" s="109"/>
    </row>
    <row r="118" spans="1:6" ht="26.25" customHeight="1">
      <c r="A118" s="46" t="s">
        <v>392</v>
      </c>
      <c r="B118" s="100">
        <v>3131</v>
      </c>
      <c r="C118" s="152">
        <v>34</v>
      </c>
      <c r="D118" s="160"/>
      <c r="E118" s="160" t="s">
        <v>68</v>
      </c>
      <c r="F118" s="109"/>
    </row>
    <row r="119" spans="1:6" ht="23.25" customHeight="1">
      <c r="A119" s="46" t="s">
        <v>46</v>
      </c>
      <c r="B119" s="100">
        <v>3131</v>
      </c>
      <c r="C119" s="152">
        <v>20</v>
      </c>
      <c r="D119" s="160"/>
      <c r="E119" s="160" t="s">
        <v>68</v>
      </c>
      <c r="F119" s="109"/>
    </row>
    <row r="120" spans="1:6" ht="27" customHeight="1">
      <c r="A120" s="46" t="s">
        <v>393</v>
      </c>
      <c r="B120" s="100">
        <v>3131</v>
      </c>
      <c r="C120" s="152">
        <v>20</v>
      </c>
      <c r="D120" s="160"/>
      <c r="E120" s="160" t="s">
        <v>68</v>
      </c>
      <c r="F120" s="109"/>
    </row>
    <row r="121" spans="1:6" ht="24.75" customHeight="1">
      <c r="A121" s="46" t="s">
        <v>395</v>
      </c>
      <c r="B121" s="100">
        <v>3131</v>
      </c>
      <c r="C121" s="152">
        <v>27</v>
      </c>
      <c r="D121" s="160"/>
      <c r="E121" s="160" t="s">
        <v>68</v>
      </c>
      <c r="F121" s="109"/>
    </row>
    <row r="122" spans="1:6" ht="27" customHeight="1">
      <c r="A122" s="46" t="s">
        <v>394</v>
      </c>
      <c r="B122" s="100">
        <v>3131</v>
      </c>
      <c r="C122" s="152">
        <v>31</v>
      </c>
      <c r="D122" s="160"/>
      <c r="E122" s="160" t="s">
        <v>68</v>
      </c>
      <c r="F122" s="109"/>
    </row>
    <row r="123" spans="1:6" ht="25.5" customHeight="1">
      <c r="A123" s="4" t="s">
        <v>396</v>
      </c>
      <c r="B123" s="100">
        <v>3131</v>
      </c>
      <c r="C123" s="152">
        <v>9</v>
      </c>
      <c r="D123" s="160"/>
      <c r="E123" s="160" t="s">
        <v>68</v>
      </c>
      <c r="F123" s="109"/>
    </row>
    <row r="124" spans="1:6" ht="25.5">
      <c r="A124" s="46" t="s">
        <v>397</v>
      </c>
      <c r="B124" s="100">
        <v>3131</v>
      </c>
      <c r="C124" s="152">
        <v>46.1</v>
      </c>
      <c r="D124" s="160"/>
      <c r="E124" s="160" t="s">
        <v>68</v>
      </c>
      <c r="F124" s="109"/>
    </row>
    <row r="125" spans="1:6" ht="25.5">
      <c r="A125" s="46" t="s">
        <v>398</v>
      </c>
      <c r="B125" s="100">
        <v>3131</v>
      </c>
      <c r="C125" s="152">
        <v>55.3</v>
      </c>
      <c r="D125" s="160"/>
      <c r="E125" s="160" t="s">
        <v>68</v>
      </c>
      <c r="F125" s="109"/>
    </row>
    <row r="126" spans="1:6" ht="25.5">
      <c r="A126" s="46" t="s">
        <v>399</v>
      </c>
      <c r="B126" s="100">
        <v>3131</v>
      </c>
      <c r="C126" s="152">
        <v>15</v>
      </c>
      <c r="D126" s="160"/>
      <c r="E126" s="160" t="s">
        <v>68</v>
      </c>
      <c r="F126" s="109"/>
    </row>
    <row r="127" spans="1:6" ht="25.5">
      <c r="A127" s="46" t="s">
        <v>400</v>
      </c>
      <c r="B127" s="100">
        <v>3131</v>
      </c>
      <c r="C127" s="152">
        <v>20</v>
      </c>
      <c r="D127" s="160"/>
      <c r="E127" s="160" t="s">
        <v>68</v>
      </c>
      <c r="F127" s="109"/>
    </row>
    <row r="128" spans="1:6" ht="25.5">
      <c r="A128" s="46" t="s">
        <v>401</v>
      </c>
      <c r="B128" s="100">
        <v>3131</v>
      </c>
      <c r="C128" s="152">
        <v>20</v>
      </c>
      <c r="D128" s="160"/>
      <c r="E128" s="160" t="s">
        <v>68</v>
      </c>
      <c r="F128" s="109"/>
    </row>
    <row r="129" spans="1:6" ht="25.5">
      <c r="A129" s="46" t="s">
        <v>402</v>
      </c>
      <c r="B129" s="100">
        <v>3131</v>
      </c>
      <c r="C129" s="152">
        <v>24.8</v>
      </c>
      <c r="D129" s="160"/>
      <c r="E129" s="160" t="s">
        <v>68</v>
      </c>
      <c r="F129" s="109"/>
    </row>
    <row r="130" spans="1:6" ht="25.5">
      <c r="A130" s="46" t="s">
        <v>403</v>
      </c>
      <c r="B130" s="100">
        <v>3131</v>
      </c>
      <c r="C130" s="152">
        <v>47.8</v>
      </c>
      <c r="D130" s="160"/>
      <c r="E130" s="160" t="s">
        <v>68</v>
      </c>
      <c r="F130" s="109"/>
    </row>
    <row r="131" spans="1:6" ht="25.5">
      <c r="A131" s="46" t="s">
        <v>404</v>
      </c>
      <c r="B131" s="100">
        <v>3131</v>
      </c>
      <c r="C131" s="152">
        <v>62</v>
      </c>
      <c r="D131" s="160"/>
      <c r="E131" s="160" t="s">
        <v>68</v>
      </c>
      <c r="F131" s="109"/>
    </row>
    <row r="132" spans="1:6" ht="25.5">
      <c r="A132" s="46" t="s">
        <v>405</v>
      </c>
      <c r="B132" s="100">
        <v>3131</v>
      </c>
      <c r="C132" s="152">
        <v>38</v>
      </c>
      <c r="D132" s="160"/>
      <c r="E132" s="160" t="s">
        <v>68</v>
      </c>
      <c r="F132" s="109"/>
    </row>
    <row r="133" spans="1:6" ht="25.5">
      <c r="A133" s="46" t="s">
        <v>407</v>
      </c>
      <c r="B133" s="100">
        <v>3131</v>
      </c>
      <c r="C133" s="152">
        <v>19</v>
      </c>
      <c r="D133" s="160"/>
      <c r="E133" s="160" t="s">
        <v>68</v>
      </c>
      <c r="F133" s="109"/>
    </row>
    <row r="134" spans="1:6" ht="25.5">
      <c r="A134" s="46" t="s">
        <v>406</v>
      </c>
      <c r="B134" s="100">
        <v>3131</v>
      </c>
      <c r="C134" s="152">
        <v>20</v>
      </c>
      <c r="D134" s="160"/>
      <c r="E134" s="160" t="s">
        <v>68</v>
      </c>
      <c r="F134" s="109"/>
    </row>
    <row r="135" spans="1:6" ht="25.5">
      <c r="A135" s="46" t="s">
        <v>408</v>
      </c>
      <c r="B135" s="100">
        <v>3131</v>
      </c>
      <c r="C135" s="152">
        <v>17.1</v>
      </c>
      <c r="D135" s="160"/>
      <c r="E135" s="160" t="s">
        <v>68</v>
      </c>
      <c r="F135" s="109"/>
    </row>
    <row r="136" spans="1:6" ht="25.5">
      <c r="A136" s="46" t="s">
        <v>409</v>
      </c>
      <c r="B136" s="100">
        <v>3131</v>
      </c>
      <c r="C136" s="152">
        <v>9</v>
      </c>
      <c r="D136" s="160"/>
      <c r="E136" s="160" t="s">
        <v>68</v>
      </c>
      <c r="F136" s="109"/>
    </row>
    <row r="137" spans="1:6" ht="25.5">
      <c r="A137" s="46" t="s">
        <v>410</v>
      </c>
      <c r="B137" s="100">
        <v>3131</v>
      </c>
      <c r="C137" s="152">
        <v>10</v>
      </c>
      <c r="D137" s="160"/>
      <c r="E137" s="160" t="s">
        <v>68</v>
      </c>
      <c r="F137" s="109"/>
    </row>
    <row r="138" spans="1:6" ht="25.5">
      <c r="A138" s="46" t="s">
        <v>411</v>
      </c>
      <c r="B138" s="100">
        <v>3131</v>
      </c>
      <c r="C138" s="152">
        <v>9.5</v>
      </c>
      <c r="D138" s="160"/>
      <c r="E138" s="160" t="s">
        <v>68</v>
      </c>
      <c r="F138" s="109"/>
    </row>
    <row r="139" spans="1:6" ht="25.5">
      <c r="A139" s="46" t="s">
        <v>412</v>
      </c>
      <c r="B139" s="100">
        <v>3131</v>
      </c>
      <c r="C139" s="152">
        <v>78</v>
      </c>
      <c r="D139" s="160"/>
      <c r="E139" s="160" t="s">
        <v>68</v>
      </c>
      <c r="F139" s="109"/>
    </row>
    <row r="140" spans="1:6" ht="25.5">
      <c r="A140" s="46" t="s">
        <v>413</v>
      </c>
      <c r="B140" s="100">
        <v>3131</v>
      </c>
      <c r="C140" s="152">
        <v>50</v>
      </c>
      <c r="D140" s="160"/>
      <c r="E140" s="160" t="s">
        <v>68</v>
      </c>
      <c r="F140" s="109"/>
    </row>
    <row r="141" spans="1:6" ht="25.5">
      <c r="A141" s="46" t="s">
        <v>414</v>
      </c>
      <c r="B141" s="100">
        <v>3131</v>
      </c>
      <c r="C141" s="152">
        <v>47</v>
      </c>
      <c r="D141" s="160"/>
      <c r="E141" s="160" t="s">
        <v>68</v>
      </c>
      <c r="F141" s="109"/>
    </row>
    <row r="142" spans="1:6" ht="25.5">
      <c r="A142" s="46" t="s">
        <v>415</v>
      </c>
      <c r="B142" s="100">
        <v>3131</v>
      </c>
      <c r="C142" s="152">
        <v>37</v>
      </c>
      <c r="D142" s="160"/>
      <c r="E142" s="160" t="s">
        <v>68</v>
      </c>
      <c r="F142" s="109"/>
    </row>
    <row r="143" spans="1:6" ht="25.5">
      <c r="A143" s="46" t="s">
        <v>416</v>
      </c>
      <c r="B143" s="100">
        <v>3131</v>
      </c>
      <c r="C143" s="152">
        <v>21</v>
      </c>
      <c r="D143" s="160"/>
      <c r="E143" s="160" t="s">
        <v>68</v>
      </c>
      <c r="F143" s="109"/>
    </row>
    <row r="144" spans="1:6" ht="25.5">
      <c r="A144" s="46" t="s">
        <v>417</v>
      </c>
      <c r="B144" s="100">
        <v>3131</v>
      </c>
      <c r="C144" s="152">
        <v>300</v>
      </c>
      <c r="D144" s="160"/>
      <c r="E144" s="160" t="s">
        <v>68</v>
      </c>
      <c r="F144" s="109"/>
    </row>
    <row r="145" spans="1:6" ht="25.5">
      <c r="A145" s="48" t="s">
        <v>164</v>
      </c>
      <c r="B145" s="100">
        <v>3131</v>
      </c>
      <c r="C145" s="163">
        <v>60</v>
      </c>
      <c r="D145" s="160"/>
      <c r="E145" s="160" t="s">
        <v>68</v>
      </c>
      <c r="F145" s="109"/>
    </row>
    <row r="146" spans="1:6" ht="25.5">
      <c r="A146" s="46" t="s">
        <v>418</v>
      </c>
      <c r="B146" s="100">
        <v>3131</v>
      </c>
      <c r="C146" s="152">
        <v>48</v>
      </c>
      <c r="D146" s="160"/>
      <c r="E146" s="160" t="s">
        <v>68</v>
      </c>
      <c r="F146" s="109"/>
    </row>
    <row r="147" spans="1:6" ht="104.25" customHeight="1">
      <c r="A147" s="161" t="s">
        <v>6</v>
      </c>
      <c r="B147" s="100">
        <v>3131</v>
      </c>
      <c r="C147" s="152">
        <v>79</v>
      </c>
      <c r="D147" s="160"/>
      <c r="E147" s="160" t="s">
        <v>68</v>
      </c>
      <c r="F147" s="109"/>
    </row>
    <row r="148" spans="1:6" ht="27.75" customHeight="1" thickBot="1">
      <c r="A148" s="162" t="s">
        <v>7</v>
      </c>
      <c r="B148" s="135">
        <v>3131</v>
      </c>
      <c r="C148" s="152">
        <v>60</v>
      </c>
      <c r="D148" s="160"/>
      <c r="E148" s="160" t="s">
        <v>68</v>
      </c>
      <c r="F148" s="109"/>
    </row>
    <row r="149" spans="1:6" ht="25.5" customHeight="1" thickBot="1">
      <c r="A149" s="162" t="s">
        <v>8</v>
      </c>
      <c r="B149" s="135">
        <v>3131</v>
      </c>
      <c r="C149" s="152">
        <v>40</v>
      </c>
      <c r="D149" s="160"/>
      <c r="E149" s="160" t="s">
        <v>68</v>
      </c>
      <c r="F149" s="109"/>
    </row>
    <row r="150" spans="1:6" ht="24.75" customHeight="1" thickBot="1">
      <c r="A150" s="162" t="s">
        <v>9</v>
      </c>
      <c r="B150" s="135">
        <v>3131</v>
      </c>
      <c r="C150" s="152">
        <v>20</v>
      </c>
      <c r="D150" s="160"/>
      <c r="E150" s="160" t="s">
        <v>68</v>
      </c>
      <c r="F150" s="109"/>
    </row>
    <row r="151" spans="1:6" ht="25.5">
      <c r="A151" s="46" t="s">
        <v>10</v>
      </c>
      <c r="B151" s="135">
        <v>3131</v>
      </c>
      <c r="C151" s="152">
        <v>30</v>
      </c>
      <c r="D151" s="160"/>
      <c r="E151" s="160" t="s">
        <v>68</v>
      </c>
      <c r="F151" s="109"/>
    </row>
    <row r="152" spans="1:6" ht="25.5">
      <c r="A152" s="46" t="s">
        <v>11</v>
      </c>
      <c r="B152" s="135">
        <v>3131</v>
      </c>
      <c r="C152" s="152">
        <v>18</v>
      </c>
      <c r="D152" s="160"/>
      <c r="E152" s="160" t="s">
        <v>68</v>
      </c>
      <c r="F152" s="109"/>
    </row>
    <row r="153" spans="1:6" ht="25.5">
      <c r="A153" s="46" t="s">
        <v>12</v>
      </c>
      <c r="B153" s="135">
        <v>3131</v>
      </c>
      <c r="C153" s="152">
        <v>22</v>
      </c>
      <c r="D153" s="160"/>
      <c r="E153" s="160" t="s">
        <v>68</v>
      </c>
      <c r="F153" s="109"/>
    </row>
    <row r="154" spans="1:6" ht="25.5">
      <c r="A154" s="46" t="s">
        <v>14</v>
      </c>
      <c r="B154" s="135">
        <v>3131</v>
      </c>
      <c r="C154" s="152">
        <v>40</v>
      </c>
      <c r="D154" s="160"/>
      <c r="E154" s="160" t="s">
        <v>68</v>
      </c>
      <c r="F154" s="109"/>
    </row>
    <row r="155" spans="1:6" ht="51">
      <c r="A155" s="46" t="s">
        <v>13</v>
      </c>
      <c r="B155" s="135">
        <v>3131</v>
      </c>
      <c r="C155" s="152">
        <v>82</v>
      </c>
      <c r="D155" s="160"/>
      <c r="E155" s="160" t="s">
        <v>68</v>
      </c>
      <c r="F155" s="109"/>
    </row>
    <row r="156" spans="1:6" ht="38.25">
      <c r="A156" s="46" t="s">
        <v>16</v>
      </c>
      <c r="B156" s="135">
        <v>3131</v>
      </c>
      <c r="C156" s="152">
        <v>25</v>
      </c>
      <c r="D156" s="160"/>
      <c r="E156" s="160" t="s">
        <v>68</v>
      </c>
      <c r="F156" s="109"/>
    </row>
    <row r="157" spans="1:6" ht="38.25">
      <c r="A157" s="46" t="s">
        <v>17</v>
      </c>
      <c r="B157" s="135">
        <v>3131</v>
      </c>
      <c r="C157" s="152">
        <v>24</v>
      </c>
      <c r="D157" s="160"/>
      <c r="E157" s="160" t="s">
        <v>68</v>
      </c>
      <c r="F157" s="109"/>
    </row>
    <row r="158" spans="1:6" ht="38.25">
      <c r="A158" s="46" t="s">
        <v>18</v>
      </c>
      <c r="B158" s="135">
        <v>3131</v>
      </c>
      <c r="C158" s="152">
        <v>23</v>
      </c>
      <c r="D158" s="160"/>
      <c r="E158" s="160" t="s">
        <v>68</v>
      </c>
      <c r="F158" s="109"/>
    </row>
    <row r="159" spans="1:6" ht="38.25">
      <c r="A159" s="46" t="s">
        <v>19</v>
      </c>
      <c r="B159" s="135">
        <v>3131</v>
      </c>
      <c r="C159" s="152">
        <v>24</v>
      </c>
      <c r="D159" s="160"/>
      <c r="E159" s="160" t="s">
        <v>68</v>
      </c>
      <c r="F159" s="109"/>
    </row>
    <row r="160" spans="1:6" ht="38.25">
      <c r="A160" s="46" t="s">
        <v>20</v>
      </c>
      <c r="B160" s="135">
        <v>3131</v>
      </c>
      <c r="C160" s="152">
        <v>25</v>
      </c>
      <c r="D160" s="160"/>
      <c r="E160" s="160" t="s">
        <v>68</v>
      </c>
      <c r="F160" s="109"/>
    </row>
    <row r="161" spans="1:6" ht="38.25">
      <c r="A161" s="46" t="s">
        <v>21</v>
      </c>
      <c r="B161" s="135">
        <v>3131</v>
      </c>
      <c r="C161" s="152">
        <v>15</v>
      </c>
      <c r="D161" s="160"/>
      <c r="E161" s="160" t="s">
        <v>68</v>
      </c>
      <c r="F161" s="109"/>
    </row>
    <row r="162" spans="1:6" ht="38.25">
      <c r="A162" s="46" t="s">
        <v>15</v>
      </c>
      <c r="B162" s="135">
        <v>3131</v>
      </c>
      <c r="C162" s="152">
        <v>15</v>
      </c>
      <c r="D162" s="160"/>
      <c r="E162" s="160" t="s">
        <v>68</v>
      </c>
      <c r="F162" s="109"/>
    </row>
    <row r="163" spans="1:6" ht="38.25">
      <c r="A163" s="46" t="s">
        <v>22</v>
      </c>
      <c r="B163" s="135">
        <v>3131</v>
      </c>
      <c r="C163" s="152">
        <v>45</v>
      </c>
      <c r="D163" s="160"/>
      <c r="E163" s="160" t="s">
        <v>68</v>
      </c>
      <c r="F163" s="109"/>
    </row>
    <row r="164" spans="1:6" ht="38.25">
      <c r="A164" s="46" t="s">
        <v>23</v>
      </c>
      <c r="B164" s="135">
        <v>3131</v>
      </c>
      <c r="C164" s="152">
        <v>130</v>
      </c>
      <c r="D164" s="160"/>
      <c r="E164" s="160" t="s">
        <v>68</v>
      </c>
      <c r="F164" s="109"/>
    </row>
    <row r="165" spans="1:6" ht="51">
      <c r="A165" s="100" t="s">
        <v>1</v>
      </c>
      <c r="B165" s="135">
        <v>3131</v>
      </c>
      <c r="C165" s="152">
        <v>38</v>
      </c>
      <c r="D165" s="160"/>
      <c r="E165" s="160" t="s">
        <v>68</v>
      </c>
      <c r="F165" s="109"/>
    </row>
    <row r="166" spans="1:6" ht="38.25">
      <c r="A166" s="100" t="s">
        <v>25</v>
      </c>
      <c r="B166" s="135">
        <v>3131</v>
      </c>
      <c r="C166" s="152">
        <v>20</v>
      </c>
      <c r="D166" s="160"/>
      <c r="E166" s="160" t="s">
        <v>68</v>
      </c>
      <c r="F166" s="109"/>
    </row>
    <row r="167" spans="1:6" ht="38.25">
      <c r="A167" s="100" t="s">
        <v>24</v>
      </c>
      <c r="B167" s="135">
        <v>3131</v>
      </c>
      <c r="C167" s="152">
        <v>22</v>
      </c>
      <c r="D167" s="160"/>
      <c r="E167" s="160" t="s">
        <v>68</v>
      </c>
      <c r="F167" s="109"/>
    </row>
    <row r="168" spans="1:6" ht="38.25">
      <c r="A168" s="100" t="s">
        <v>27</v>
      </c>
      <c r="B168" s="135">
        <v>3131</v>
      </c>
      <c r="C168" s="152">
        <v>35</v>
      </c>
      <c r="D168" s="160"/>
      <c r="E168" s="160" t="s">
        <v>68</v>
      </c>
      <c r="F168" s="109"/>
    </row>
    <row r="169" spans="1:6" ht="38.25">
      <c r="A169" s="100" t="s">
        <v>26</v>
      </c>
      <c r="B169" s="135">
        <v>3131</v>
      </c>
      <c r="C169" s="152">
        <v>24</v>
      </c>
      <c r="D169" s="160"/>
      <c r="E169" s="160" t="s">
        <v>68</v>
      </c>
      <c r="F169" s="109"/>
    </row>
    <row r="170" spans="1:6" ht="38.25">
      <c r="A170" s="100" t="s">
        <v>28</v>
      </c>
      <c r="B170" s="135">
        <v>3131</v>
      </c>
      <c r="C170" s="152">
        <v>27</v>
      </c>
      <c r="D170" s="160"/>
      <c r="E170" s="160" t="s">
        <v>68</v>
      </c>
      <c r="F170" s="109"/>
    </row>
    <row r="171" spans="1:6" ht="38.25">
      <c r="A171" s="100" t="s">
        <v>29</v>
      </c>
      <c r="B171" s="135">
        <v>3131</v>
      </c>
      <c r="C171" s="152">
        <v>30</v>
      </c>
      <c r="D171" s="160"/>
      <c r="E171" s="160" t="s">
        <v>68</v>
      </c>
      <c r="F171" s="109"/>
    </row>
    <row r="172" spans="1:6" ht="38.25">
      <c r="A172" s="100" t="s">
        <v>30</v>
      </c>
      <c r="B172" s="135">
        <v>3131</v>
      </c>
      <c r="C172" s="152">
        <v>31</v>
      </c>
      <c r="D172" s="160"/>
      <c r="E172" s="160" t="s">
        <v>68</v>
      </c>
      <c r="F172" s="109"/>
    </row>
    <row r="173" spans="1:6" ht="38.25">
      <c r="A173" s="100" t="s">
        <v>31</v>
      </c>
      <c r="B173" s="135">
        <v>3131</v>
      </c>
      <c r="C173" s="152">
        <v>22</v>
      </c>
      <c r="D173" s="160"/>
      <c r="E173" s="160" t="s">
        <v>68</v>
      </c>
      <c r="F173" s="109"/>
    </row>
    <row r="174" spans="1:6" ht="38.25">
      <c r="A174" s="100" t="s">
        <v>32</v>
      </c>
      <c r="B174" s="135">
        <v>3131</v>
      </c>
      <c r="C174" s="152">
        <v>23</v>
      </c>
      <c r="D174" s="160"/>
      <c r="E174" s="160" t="s">
        <v>68</v>
      </c>
      <c r="F174" s="109"/>
    </row>
    <row r="175" spans="1:6" ht="25.5">
      <c r="A175" s="46" t="s">
        <v>33</v>
      </c>
      <c r="B175" s="135">
        <v>3131</v>
      </c>
      <c r="C175" s="152">
        <v>101</v>
      </c>
      <c r="D175" s="160"/>
      <c r="E175" s="160" t="s">
        <v>68</v>
      </c>
      <c r="F175" s="109"/>
    </row>
    <row r="176" spans="1:6" ht="25.5">
      <c r="A176" s="46" t="s">
        <v>34</v>
      </c>
      <c r="B176" s="135">
        <v>3131</v>
      </c>
      <c r="C176" s="152">
        <v>80</v>
      </c>
      <c r="D176" s="160"/>
      <c r="E176" s="160" t="s">
        <v>68</v>
      </c>
      <c r="F176" s="109"/>
    </row>
    <row r="177" spans="1:6" ht="25.5">
      <c r="A177" s="46" t="s">
        <v>35</v>
      </c>
      <c r="B177" s="135">
        <v>3131</v>
      </c>
      <c r="C177" s="152">
        <v>80</v>
      </c>
      <c r="D177" s="160"/>
      <c r="E177" s="160" t="s">
        <v>68</v>
      </c>
      <c r="F177" s="109"/>
    </row>
    <row r="178" spans="1:6" ht="25.5">
      <c r="A178" s="46" t="s">
        <v>36</v>
      </c>
      <c r="B178" s="135">
        <v>3131</v>
      </c>
      <c r="C178" s="152">
        <v>95</v>
      </c>
      <c r="D178" s="160"/>
      <c r="E178" s="160" t="s">
        <v>68</v>
      </c>
      <c r="F178" s="109"/>
    </row>
    <row r="179" spans="1:6" ht="25.5">
      <c r="A179" s="46" t="s">
        <v>45</v>
      </c>
      <c r="B179" s="135">
        <v>3131</v>
      </c>
      <c r="C179" s="152">
        <v>30</v>
      </c>
      <c r="D179" s="160"/>
      <c r="E179" s="160" t="s">
        <v>68</v>
      </c>
      <c r="F179" s="109"/>
    </row>
    <row r="180" spans="1:6" ht="25.5">
      <c r="A180" s="46" t="s">
        <v>37</v>
      </c>
      <c r="B180" s="135">
        <v>3131</v>
      </c>
      <c r="C180" s="152">
        <v>30</v>
      </c>
      <c r="D180" s="160"/>
      <c r="E180" s="160" t="s">
        <v>68</v>
      </c>
      <c r="F180" s="109"/>
    </row>
    <row r="181" spans="1:6" ht="25.5">
      <c r="A181" s="46" t="s">
        <v>38</v>
      </c>
      <c r="B181" s="135">
        <v>3131</v>
      </c>
      <c r="C181" s="152">
        <v>35</v>
      </c>
      <c r="D181" s="160"/>
      <c r="E181" s="160" t="s">
        <v>68</v>
      </c>
      <c r="F181" s="109"/>
    </row>
    <row r="182" spans="1:6" ht="25.5">
      <c r="A182" s="46" t="s">
        <v>39</v>
      </c>
      <c r="B182" s="135">
        <v>3131</v>
      </c>
      <c r="C182" s="152">
        <v>130</v>
      </c>
      <c r="D182" s="160"/>
      <c r="E182" s="160" t="s">
        <v>68</v>
      </c>
      <c r="F182" s="109"/>
    </row>
    <row r="183" spans="1:6" ht="89.25">
      <c r="A183" s="46" t="s">
        <v>40</v>
      </c>
      <c r="B183" s="135">
        <v>3131</v>
      </c>
      <c r="C183" s="152">
        <v>59.1</v>
      </c>
      <c r="D183" s="160"/>
      <c r="E183" s="160" t="s">
        <v>68</v>
      </c>
      <c r="F183" s="109"/>
    </row>
    <row r="184" spans="1:6" ht="38.25">
      <c r="A184" s="46" t="s">
        <v>41</v>
      </c>
      <c r="B184" s="135">
        <v>3131</v>
      </c>
      <c r="C184" s="152">
        <v>36</v>
      </c>
      <c r="D184" s="160"/>
      <c r="E184" s="160" t="s">
        <v>68</v>
      </c>
      <c r="F184" s="109"/>
    </row>
    <row r="185" spans="1:6" ht="38.25">
      <c r="A185" s="46" t="s">
        <v>47</v>
      </c>
      <c r="B185" s="135">
        <v>3131</v>
      </c>
      <c r="C185" s="152">
        <v>30</v>
      </c>
      <c r="D185" s="160"/>
      <c r="E185" s="160" t="s">
        <v>68</v>
      </c>
      <c r="F185" s="109"/>
    </row>
    <row r="186" spans="1:6" ht="25.5">
      <c r="A186" s="46" t="s">
        <v>42</v>
      </c>
      <c r="B186" s="135">
        <v>3131</v>
      </c>
      <c r="C186" s="152">
        <v>40</v>
      </c>
      <c r="D186" s="160"/>
      <c r="E186" s="160" t="s">
        <v>68</v>
      </c>
      <c r="F186" s="109"/>
    </row>
    <row r="187" spans="1:6" ht="25.5">
      <c r="A187" s="46" t="s">
        <v>43</v>
      </c>
      <c r="B187" s="135">
        <v>3131</v>
      </c>
      <c r="C187" s="152">
        <v>30</v>
      </c>
      <c r="D187" s="160"/>
      <c r="E187" s="160" t="s">
        <v>68</v>
      </c>
      <c r="F187" s="109"/>
    </row>
    <row r="188" spans="1:6" ht="38.25">
      <c r="A188" s="46" t="s">
        <v>44</v>
      </c>
      <c r="B188" s="135">
        <v>3131</v>
      </c>
      <c r="C188" s="152">
        <v>150</v>
      </c>
      <c r="D188" s="160"/>
      <c r="E188" s="160" t="s">
        <v>68</v>
      </c>
      <c r="F188" s="109"/>
    </row>
    <row r="189" spans="1:6" ht="12.75">
      <c r="A189" s="67" t="s">
        <v>186</v>
      </c>
      <c r="B189" s="67"/>
      <c r="C189" s="164">
        <f>SUM(C96:C188)-C145</f>
        <v>3378.8999999999996</v>
      </c>
      <c r="D189" s="164"/>
      <c r="E189" s="67"/>
      <c r="F189" s="165"/>
    </row>
    <row r="190" spans="1:6" ht="18">
      <c r="A190" s="199" t="s">
        <v>187</v>
      </c>
      <c r="B190" s="200"/>
      <c r="C190" s="200"/>
      <c r="D190" s="200"/>
      <c r="E190" s="200"/>
      <c r="F190" s="201"/>
    </row>
    <row r="191" spans="1:6" ht="26.25" customHeight="1">
      <c r="A191" s="183" t="s">
        <v>439</v>
      </c>
      <c r="B191" s="100">
        <v>3122</v>
      </c>
      <c r="C191" s="159">
        <v>200</v>
      </c>
      <c r="D191" s="160"/>
      <c r="E191" s="160" t="s">
        <v>69</v>
      </c>
      <c r="F191" s="109"/>
    </row>
    <row r="192" spans="1:6" ht="25.5">
      <c r="A192" s="100" t="s">
        <v>440</v>
      </c>
      <c r="B192" s="100">
        <v>3122</v>
      </c>
      <c r="C192" s="159">
        <v>250</v>
      </c>
      <c r="D192" s="160"/>
      <c r="E192" s="160" t="s">
        <v>69</v>
      </c>
      <c r="F192" s="109"/>
    </row>
    <row r="193" spans="1:6" ht="12.75">
      <c r="A193" s="105" t="s">
        <v>191</v>
      </c>
      <c r="B193" s="137"/>
      <c r="C193" s="144">
        <f>SUM(C191:C192)</f>
        <v>450</v>
      </c>
      <c r="D193" s="174"/>
      <c r="E193" s="174"/>
      <c r="F193" s="146"/>
    </row>
    <row r="194" spans="1:6" ht="12.75">
      <c r="A194" s="148" t="s">
        <v>193</v>
      </c>
      <c r="B194" s="179"/>
      <c r="C194" s="149">
        <f>C193</f>
        <v>450</v>
      </c>
      <c r="D194" s="180"/>
      <c r="E194" s="180"/>
      <c r="F194" s="151"/>
    </row>
    <row r="195" spans="1:6" ht="18">
      <c r="A195" s="199" t="s">
        <v>441</v>
      </c>
      <c r="B195" s="200"/>
      <c r="C195" s="200"/>
      <c r="D195" s="200"/>
      <c r="E195" s="200"/>
      <c r="F195" s="201"/>
    </row>
    <row r="196" spans="1:6" ht="24.75" customHeight="1">
      <c r="A196" s="100" t="s">
        <v>443</v>
      </c>
      <c r="B196" s="100">
        <v>2240</v>
      </c>
      <c r="C196" s="102">
        <v>118</v>
      </c>
      <c r="D196" s="155"/>
      <c r="E196" s="160" t="s">
        <v>69</v>
      </c>
      <c r="F196" s="109" t="s">
        <v>332</v>
      </c>
    </row>
    <row r="197" spans="1:6" ht="38.25">
      <c r="A197" s="135" t="s">
        <v>344</v>
      </c>
      <c r="B197" s="135">
        <v>2240</v>
      </c>
      <c r="C197" s="152">
        <v>80</v>
      </c>
      <c r="D197" s="142"/>
      <c r="E197" s="142" t="s">
        <v>69</v>
      </c>
      <c r="F197" s="143"/>
    </row>
    <row r="198" spans="1:6" ht="25.5">
      <c r="A198" s="135" t="s">
        <v>346</v>
      </c>
      <c r="B198" s="135">
        <v>2240</v>
      </c>
      <c r="C198" s="152">
        <v>51.433</v>
      </c>
      <c r="D198" s="142"/>
      <c r="E198" s="142" t="s">
        <v>69</v>
      </c>
      <c r="F198" s="143"/>
    </row>
    <row r="199" spans="1:6" ht="12.75">
      <c r="A199" s="105" t="s">
        <v>77</v>
      </c>
      <c r="B199" s="100"/>
      <c r="C199" s="170">
        <f>SUM(C196:C198)</f>
        <v>249.433</v>
      </c>
      <c r="D199" s="160"/>
      <c r="E199" s="160"/>
      <c r="F199" s="109"/>
    </row>
    <row r="200" spans="1:6" ht="12.75">
      <c r="A200" s="171" t="s">
        <v>3</v>
      </c>
      <c r="B200" s="171"/>
      <c r="C200" s="170">
        <f>C199</f>
        <v>249.433</v>
      </c>
      <c r="D200" s="172"/>
      <c r="E200" s="172"/>
      <c r="F200" s="173"/>
    </row>
    <row r="201" spans="1:6" ht="18">
      <c r="A201" s="199" t="s">
        <v>198</v>
      </c>
      <c r="B201" s="200"/>
      <c r="C201" s="200"/>
      <c r="D201" s="200"/>
      <c r="E201" s="200"/>
      <c r="F201" s="201"/>
    </row>
    <row r="202" spans="1:6" ht="24" customHeight="1">
      <c r="A202" s="194" t="s">
        <v>446</v>
      </c>
      <c r="B202" s="186">
        <v>2240</v>
      </c>
      <c r="C202" s="195">
        <v>115</v>
      </c>
      <c r="D202" s="191"/>
      <c r="E202" s="191" t="s">
        <v>69</v>
      </c>
      <c r="F202" s="196" t="s">
        <v>420</v>
      </c>
    </row>
    <row r="203" spans="1:6" ht="13.5" customHeight="1">
      <c r="A203" s="48" t="s">
        <v>77</v>
      </c>
      <c r="B203" s="135"/>
      <c r="C203" s="169">
        <f>SUM(C202:C202)</f>
        <v>115</v>
      </c>
      <c r="D203" s="142"/>
      <c r="E203" s="142"/>
      <c r="F203" s="175"/>
    </row>
    <row r="204" spans="1:6" ht="12.75">
      <c r="A204" s="171" t="s">
        <v>200</v>
      </c>
      <c r="B204" s="171"/>
      <c r="C204" s="170">
        <f>C203</f>
        <v>115</v>
      </c>
      <c r="D204" s="172"/>
      <c r="E204" s="172"/>
      <c r="F204" s="173"/>
    </row>
    <row r="205" ht="18" customHeight="1">
      <c r="F205" s="147"/>
    </row>
    <row r="206" spans="1:6" ht="15">
      <c r="A206" s="157" t="s">
        <v>82</v>
      </c>
      <c r="B206" s="157"/>
      <c r="C206" s="157"/>
      <c r="D206" s="230" t="s">
        <v>97</v>
      </c>
      <c r="E206" s="230"/>
      <c r="F206" s="230"/>
    </row>
    <row r="207" spans="1:6" ht="15">
      <c r="A207" s="157"/>
      <c r="B207" s="157"/>
      <c r="C207" s="157"/>
      <c r="D207" s="157"/>
      <c r="E207" s="157"/>
      <c r="F207" s="157"/>
    </row>
    <row r="208" spans="1:6" ht="15">
      <c r="A208" s="158" t="s">
        <v>251</v>
      </c>
      <c r="B208" s="157"/>
      <c r="C208" s="157"/>
      <c r="D208" s="157"/>
      <c r="E208" s="157"/>
      <c r="F208" s="157"/>
    </row>
    <row r="209" spans="1:6" ht="15">
      <c r="A209" s="158" t="s">
        <v>2</v>
      </c>
      <c r="B209" s="158" t="s">
        <v>96</v>
      </c>
      <c r="C209" s="158"/>
      <c r="D209" s="158"/>
      <c r="E209" s="158"/>
      <c r="F209" s="157"/>
    </row>
  </sheetData>
  <sheetProtection/>
  <mergeCells count="15">
    <mergeCell ref="A75:F75"/>
    <mergeCell ref="A195:F195"/>
    <mergeCell ref="A89:F89"/>
    <mergeCell ref="A201:F201"/>
    <mergeCell ref="A95:F95"/>
    <mergeCell ref="A1:F1"/>
    <mergeCell ref="D206:F206"/>
    <mergeCell ref="A2:F2"/>
    <mergeCell ref="A8:F8"/>
    <mergeCell ref="A49:F49"/>
    <mergeCell ref="A3:F3"/>
    <mergeCell ref="A4:F4"/>
    <mergeCell ref="A85:F85"/>
    <mergeCell ref="A80:F80"/>
    <mergeCell ref="A190:F190"/>
  </mergeCells>
  <printOptions/>
  <pageMargins left="0.36" right="0.19" top="0.39" bottom="0.32" header="0.34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zoomScale="115" zoomScaleNormal="115" zoomScalePageLayoutView="0" workbookViewId="0" topLeftCell="A3">
      <selection activeCell="I32" sqref="I32"/>
    </sheetView>
  </sheetViews>
  <sheetFormatPr defaultColWidth="9.00390625" defaultRowHeight="12.75"/>
  <cols>
    <col min="1" max="1" width="4.625" style="0" customWidth="1"/>
    <col min="2" max="2" width="35.00390625" style="0" customWidth="1"/>
    <col min="3" max="3" width="10.125" style="0" customWidth="1"/>
    <col min="4" max="4" width="9.875" style="0" customWidth="1"/>
    <col min="5" max="5" width="9.75390625" style="0" customWidth="1"/>
    <col min="6" max="6" width="8.375" style="0" customWidth="1"/>
    <col min="7" max="7" width="11.00390625" style="0" customWidth="1"/>
    <col min="8" max="8" width="8.25390625" style="0" customWidth="1"/>
  </cols>
  <sheetData>
    <row r="1" spans="1:8" ht="20.25" customHeight="1">
      <c r="A1" s="215" t="s">
        <v>66</v>
      </c>
      <c r="B1" s="215"/>
      <c r="C1" s="215"/>
      <c r="D1" s="215"/>
      <c r="E1" s="215"/>
      <c r="F1" s="215"/>
      <c r="G1" s="215"/>
      <c r="H1" s="9"/>
    </row>
    <row r="2" spans="1:8" ht="15">
      <c r="A2" s="202" t="s">
        <v>56</v>
      </c>
      <c r="B2" s="202"/>
      <c r="C2" s="202"/>
      <c r="D2" s="202"/>
      <c r="E2" s="202"/>
      <c r="F2" s="202"/>
      <c r="G2" s="202"/>
      <c r="H2" s="9"/>
    </row>
    <row r="3" spans="1:8" ht="15">
      <c r="A3" s="202" t="s">
        <v>57</v>
      </c>
      <c r="B3" s="202"/>
      <c r="C3" s="202"/>
      <c r="D3" s="202"/>
      <c r="E3" s="202"/>
      <c r="F3" s="202"/>
      <c r="G3" s="202"/>
      <c r="H3" s="9"/>
    </row>
    <row r="4" spans="1:8" ht="15">
      <c r="A4" s="202" t="s">
        <v>101</v>
      </c>
      <c r="B4" s="202"/>
      <c r="C4" s="202"/>
      <c r="D4" s="202"/>
      <c r="E4" s="202"/>
      <c r="F4" s="202"/>
      <c r="G4" s="202"/>
      <c r="H4" s="9"/>
    </row>
    <row r="5" spans="1:8" ht="15">
      <c r="A5" s="202" t="s">
        <v>102</v>
      </c>
      <c r="B5" s="202"/>
      <c r="C5" s="202"/>
      <c r="D5" s="202"/>
      <c r="E5" s="202"/>
      <c r="F5" s="202"/>
      <c r="G5" s="202"/>
      <c r="H5" s="9"/>
    </row>
    <row r="6" spans="1:8" ht="15">
      <c r="A6" s="34"/>
      <c r="B6" s="34"/>
      <c r="C6" s="34"/>
      <c r="D6" s="34"/>
      <c r="E6" s="34"/>
      <c r="F6" s="34"/>
      <c r="G6" s="34"/>
      <c r="H6" s="9"/>
    </row>
    <row r="7" spans="1:8" ht="15">
      <c r="A7" s="34"/>
      <c r="B7" s="34"/>
      <c r="C7" s="34"/>
      <c r="D7" s="34"/>
      <c r="E7" s="34"/>
      <c r="F7" s="34"/>
      <c r="G7" s="34"/>
      <c r="H7" s="9"/>
    </row>
    <row r="8" spans="1:8" ht="15">
      <c r="A8" s="34"/>
      <c r="B8" s="34"/>
      <c r="C8" s="34"/>
      <c r="D8" s="35"/>
      <c r="E8" s="34"/>
      <c r="F8" s="34"/>
      <c r="G8" s="34"/>
      <c r="H8" s="9"/>
    </row>
    <row r="9" spans="1:8" ht="102.75" customHeight="1">
      <c r="A9" s="206" t="s">
        <v>48</v>
      </c>
      <c r="B9" s="206" t="s">
        <v>49</v>
      </c>
      <c r="C9" s="212" t="s">
        <v>50</v>
      </c>
      <c r="D9" s="12" t="s">
        <v>61</v>
      </c>
      <c r="E9" s="212" t="s">
        <v>55</v>
      </c>
      <c r="F9" s="209" t="s">
        <v>53</v>
      </c>
      <c r="G9" s="212" t="s">
        <v>59</v>
      </c>
      <c r="H9" s="10" t="s">
        <v>60</v>
      </c>
    </row>
    <row r="10" spans="1:8" ht="66" customHeight="1" hidden="1">
      <c r="A10" s="207"/>
      <c r="B10" s="207"/>
      <c r="C10" s="213"/>
      <c r="D10" s="12"/>
      <c r="E10" s="213"/>
      <c r="F10" s="210"/>
      <c r="G10" s="213"/>
      <c r="H10" s="2"/>
    </row>
    <row r="11" spans="1:8" ht="15" customHeight="1" hidden="1">
      <c r="A11" s="208"/>
      <c r="B11" s="208"/>
      <c r="C11" s="214"/>
      <c r="D11" s="12"/>
      <c r="E11" s="214"/>
      <c r="F11" s="211"/>
      <c r="G11" s="214"/>
      <c r="H11" s="2"/>
    </row>
    <row r="12" spans="1:8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11">
        <v>8</v>
      </c>
    </row>
    <row r="13" spans="1:8" ht="23.25" customHeight="1">
      <c r="A13" s="203" t="s">
        <v>54</v>
      </c>
      <c r="B13" s="204"/>
      <c r="C13" s="204"/>
      <c r="D13" s="204"/>
      <c r="E13" s="204"/>
      <c r="F13" s="204"/>
      <c r="G13" s="204"/>
      <c r="H13" s="205"/>
    </row>
    <row r="14" spans="1:8" ht="27" customHeight="1">
      <c r="A14" s="7">
        <v>5</v>
      </c>
      <c r="B14" s="15" t="s">
        <v>85</v>
      </c>
      <c r="C14" s="15" t="s">
        <v>51</v>
      </c>
      <c r="D14" s="31" t="s">
        <v>52</v>
      </c>
      <c r="E14" s="14">
        <v>169.15</v>
      </c>
      <c r="F14" s="14">
        <v>2240</v>
      </c>
      <c r="G14" s="14" t="s">
        <v>89</v>
      </c>
      <c r="H14" s="33" t="s">
        <v>88</v>
      </c>
    </row>
    <row r="15" spans="1:8" ht="36.75" customHeight="1">
      <c r="A15" s="7">
        <v>6</v>
      </c>
      <c r="B15" s="15" t="s">
        <v>87</v>
      </c>
      <c r="C15" s="15" t="s">
        <v>51</v>
      </c>
      <c r="D15" s="31" t="s">
        <v>52</v>
      </c>
      <c r="E15" s="14">
        <v>49.28</v>
      </c>
      <c r="F15" s="14">
        <v>2240</v>
      </c>
      <c r="G15" s="14" t="s">
        <v>92</v>
      </c>
      <c r="H15" s="33" t="s">
        <v>88</v>
      </c>
    </row>
    <row r="16" spans="1:8" ht="44.25" customHeight="1">
      <c r="A16" s="7">
        <v>8</v>
      </c>
      <c r="B16" s="15" t="s">
        <v>86</v>
      </c>
      <c r="C16" s="15" t="s">
        <v>51</v>
      </c>
      <c r="D16" s="31" t="s">
        <v>52</v>
      </c>
      <c r="E16" s="14">
        <v>53.406</v>
      </c>
      <c r="F16" s="14">
        <v>2240</v>
      </c>
      <c r="G16" s="14" t="s">
        <v>90</v>
      </c>
      <c r="H16" s="33" t="s">
        <v>88</v>
      </c>
    </row>
    <row r="17" spans="1:8" ht="39" customHeight="1">
      <c r="A17" s="7">
        <v>10</v>
      </c>
      <c r="B17" s="15" t="s">
        <v>99</v>
      </c>
      <c r="C17" s="15" t="s">
        <v>51</v>
      </c>
      <c r="D17" s="31" t="s">
        <v>52</v>
      </c>
      <c r="E17" s="14">
        <v>48.709</v>
      </c>
      <c r="F17" s="14">
        <v>2240</v>
      </c>
      <c r="G17" s="14" t="s">
        <v>91</v>
      </c>
      <c r="H17" s="33"/>
    </row>
    <row r="18" spans="1:8" ht="15.75" customHeight="1">
      <c r="A18" s="23"/>
      <c r="B18" s="24" t="s">
        <v>74</v>
      </c>
      <c r="C18" s="24"/>
      <c r="D18" s="25"/>
      <c r="E18" s="26">
        <f>SUM(E14:E17)</f>
        <v>320.545</v>
      </c>
      <c r="F18" s="26"/>
      <c r="G18" s="26"/>
      <c r="H18" s="25"/>
    </row>
    <row r="19" spans="1:8" ht="37.5" customHeight="1">
      <c r="A19" s="7">
        <v>53</v>
      </c>
      <c r="B19" s="15" t="s">
        <v>62</v>
      </c>
      <c r="C19" s="13" t="s">
        <v>51</v>
      </c>
      <c r="D19" s="13" t="s">
        <v>68</v>
      </c>
      <c r="E19" s="14">
        <v>0.2</v>
      </c>
      <c r="F19" s="14">
        <v>2274</v>
      </c>
      <c r="G19" s="14"/>
      <c r="H19" s="13"/>
    </row>
    <row r="20" spans="1:8" ht="16.5" customHeight="1">
      <c r="A20" s="23"/>
      <c r="B20" s="24" t="s">
        <v>76</v>
      </c>
      <c r="C20" s="25"/>
      <c r="D20" s="25"/>
      <c r="E20" s="26">
        <f>SUM(E19)</f>
        <v>0.2</v>
      </c>
      <c r="F20" s="26"/>
      <c r="G20" s="26"/>
      <c r="H20" s="25"/>
    </row>
    <row r="21" spans="1:8" ht="18" customHeight="1">
      <c r="A21" s="19"/>
      <c r="B21" s="21" t="s">
        <v>65</v>
      </c>
      <c r="C21" s="20"/>
      <c r="D21" s="20"/>
      <c r="E21" s="27">
        <f>E18+E20</f>
        <v>320.745</v>
      </c>
      <c r="F21" s="20"/>
      <c r="G21" s="22"/>
      <c r="H21" s="18"/>
    </row>
    <row r="22" spans="1:8" ht="21.75" customHeight="1">
      <c r="A22" s="199" t="s">
        <v>63</v>
      </c>
      <c r="B22" s="200"/>
      <c r="C22" s="200"/>
      <c r="D22" s="200"/>
      <c r="E22" s="200"/>
      <c r="F22" s="200"/>
      <c r="G22" s="200"/>
      <c r="H22" s="201"/>
    </row>
    <row r="23" spans="1:8" ht="28.5" customHeight="1">
      <c r="A23" s="4">
        <v>119</v>
      </c>
      <c r="B23" s="4" t="s">
        <v>78</v>
      </c>
      <c r="C23" s="4" t="s">
        <v>51</v>
      </c>
      <c r="D23" s="4" t="s">
        <v>72</v>
      </c>
      <c r="E23" s="6">
        <v>3.2</v>
      </c>
      <c r="F23" s="4">
        <v>2240</v>
      </c>
      <c r="G23" s="4"/>
      <c r="H23" s="4"/>
    </row>
    <row r="24" spans="1:8" ht="15" customHeight="1">
      <c r="A24" s="16"/>
      <c r="B24" s="16" t="s">
        <v>77</v>
      </c>
      <c r="C24" s="16"/>
      <c r="D24" s="16"/>
      <c r="E24" s="16">
        <f>SUM(E23:E23)</f>
        <v>3.2</v>
      </c>
      <c r="F24" s="16"/>
      <c r="G24" s="16"/>
      <c r="H24" s="16"/>
    </row>
    <row r="25" spans="1:8" ht="28.5" customHeight="1">
      <c r="A25" s="29"/>
      <c r="B25" s="6" t="s">
        <v>227</v>
      </c>
      <c r="C25" s="29" t="s">
        <v>51</v>
      </c>
      <c r="D25" s="29" t="s">
        <v>72</v>
      </c>
      <c r="E25" s="29">
        <v>24</v>
      </c>
      <c r="F25" s="29">
        <v>2271</v>
      </c>
      <c r="G25" s="29"/>
      <c r="H25" s="29"/>
    </row>
    <row r="26" spans="1:8" ht="33" customHeight="1">
      <c r="A26" s="4"/>
      <c r="B26" s="6" t="s">
        <v>64</v>
      </c>
      <c r="C26" s="4" t="s">
        <v>51</v>
      </c>
      <c r="D26" s="4" t="s">
        <v>72</v>
      </c>
      <c r="E26" s="6">
        <v>0.137</v>
      </c>
      <c r="F26" s="4">
        <v>2272</v>
      </c>
      <c r="G26" s="4"/>
      <c r="H26" s="4"/>
    </row>
    <row r="27" spans="1:8" ht="15" customHeight="1">
      <c r="A27" s="16"/>
      <c r="B27" s="16" t="s">
        <v>79</v>
      </c>
      <c r="C27" s="16"/>
      <c r="D27" s="16"/>
      <c r="E27" s="16">
        <f>SUM(E25:E26)</f>
        <v>24.137</v>
      </c>
      <c r="F27" s="16"/>
      <c r="G27" s="16"/>
      <c r="H27" s="30"/>
    </row>
    <row r="28" spans="1:8" ht="31.5" customHeight="1">
      <c r="A28" s="4"/>
      <c r="B28" s="6" t="s">
        <v>80</v>
      </c>
      <c r="C28" s="4" t="s">
        <v>51</v>
      </c>
      <c r="D28" s="4" t="s">
        <v>72</v>
      </c>
      <c r="E28" s="6">
        <v>1.729</v>
      </c>
      <c r="F28" s="4">
        <v>2800</v>
      </c>
      <c r="G28" s="4"/>
      <c r="H28" s="2"/>
    </row>
    <row r="29" spans="1:8" ht="15.75" customHeight="1">
      <c r="A29" s="16"/>
      <c r="B29" s="16" t="s">
        <v>81</v>
      </c>
      <c r="C29" s="16"/>
      <c r="D29" s="16"/>
      <c r="E29" s="16">
        <f>SUM(E28:E28)</f>
        <v>1.729</v>
      </c>
      <c r="F29" s="16"/>
      <c r="G29" s="16"/>
      <c r="H29" s="30"/>
    </row>
    <row r="30" spans="1:8" ht="15">
      <c r="A30" s="1"/>
      <c r="H30" s="8"/>
    </row>
    <row r="31" spans="1:8" ht="15">
      <c r="A31" s="1"/>
      <c r="H31" s="8"/>
    </row>
    <row r="32" spans="1:7" ht="15">
      <c r="A32" s="1"/>
      <c r="B32" s="5" t="s">
        <v>82</v>
      </c>
      <c r="C32" s="5"/>
      <c r="D32" s="5"/>
      <c r="E32" s="5"/>
      <c r="F32" s="5" t="s">
        <v>97</v>
      </c>
      <c r="G32" s="5"/>
    </row>
    <row r="33" ht="12.75">
      <c r="A33" s="1"/>
    </row>
    <row r="34" spans="1:7" ht="12.75">
      <c r="A34" s="1"/>
      <c r="B34" s="1" t="s">
        <v>84</v>
      </c>
      <c r="C34" s="1" t="s">
        <v>96</v>
      </c>
      <c r="D34" s="1"/>
      <c r="E34" s="1"/>
      <c r="F34" s="1"/>
      <c r="G34" s="1"/>
    </row>
    <row r="35" spans="1:7" ht="12.75">
      <c r="A35" s="1"/>
      <c r="B35" s="1" t="s">
        <v>100</v>
      </c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  <row r="1006" spans="1:7" ht="12.75">
      <c r="A1006" s="1"/>
      <c r="B1006" s="1"/>
      <c r="C1006" s="1"/>
      <c r="D1006" s="1"/>
      <c r="E1006" s="1"/>
      <c r="F1006" s="1"/>
      <c r="G1006" s="1"/>
    </row>
    <row r="1007" spans="1:7" ht="12.75">
      <c r="A1007" s="1"/>
      <c r="B1007" s="1"/>
      <c r="C1007" s="1"/>
      <c r="D1007" s="1"/>
      <c r="E1007" s="1"/>
      <c r="F1007" s="1"/>
      <c r="G1007" s="1"/>
    </row>
    <row r="1008" spans="1:7" ht="12.75">
      <c r="A1008" s="1"/>
      <c r="B1008" s="1"/>
      <c r="C1008" s="1"/>
      <c r="D1008" s="1"/>
      <c r="E1008" s="1"/>
      <c r="F1008" s="1"/>
      <c r="G1008" s="1"/>
    </row>
    <row r="1009" spans="1:7" ht="12.75">
      <c r="A1009" s="1"/>
      <c r="B1009" s="1"/>
      <c r="C1009" s="1"/>
      <c r="D1009" s="1"/>
      <c r="E1009" s="1"/>
      <c r="F1009" s="1"/>
      <c r="G1009" s="1"/>
    </row>
    <row r="1010" spans="1:7" ht="12.75">
      <c r="A1010" s="1"/>
      <c r="B1010" s="1"/>
      <c r="C1010" s="1"/>
      <c r="D1010" s="1"/>
      <c r="E1010" s="1"/>
      <c r="F1010" s="1"/>
      <c r="G1010" s="1"/>
    </row>
    <row r="1011" spans="1:7" ht="12.75">
      <c r="A1011" s="1"/>
      <c r="B1011" s="1"/>
      <c r="C1011" s="1"/>
      <c r="D1011" s="1"/>
      <c r="E1011" s="1"/>
      <c r="F1011" s="1"/>
      <c r="G1011" s="1"/>
    </row>
    <row r="1012" spans="1:7" ht="12.75">
      <c r="A1012" s="1"/>
      <c r="B1012" s="1"/>
      <c r="C1012" s="1"/>
      <c r="D1012" s="1"/>
      <c r="E1012" s="1"/>
      <c r="F1012" s="1"/>
      <c r="G1012" s="1"/>
    </row>
    <row r="1013" spans="1:7" ht="12.75">
      <c r="A1013" s="1"/>
      <c r="B1013" s="1"/>
      <c r="C1013" s="1"/>
      <c r="D1013" s="1"/>
      <c r="E1013" s="1"/>
      <c r="F1013" s="1"/>
      <c r="G1013" s="1"/>
    </row>
    <row r="1014" spans="1:7" ht="12.75">
      <c r="A1014" s="1"/>
      <c r="B1014" s="1"/>
      <c r="C1014" s="1"/>
      <c r="D1014" s="1"/>
      <c r="E1014" s="1"/>
      <c r="F1014" s="1"/>
      <c r="G1014" s="1"/>
    </row>
    <row r="1015" spans="1:7" ht="12.75">
      <c r="A1015" s="1"/>
      <c r="B1015" s="1"/>
      <c r="C1015" s="1"/>
      <c r="D1015" s="1"/>
      <c r="E1015" s="1"/>
      <c r="F1015" s="1"/>
      <c r="G1015" s="1"/>
    </row>
    <row r="1016" spans="1:7" ht="12.75">
      <c r="A1016" s="1"/>
      <c r="B1016" s="1"/>
      <c r="C1016" s="1"/>
      <c r="D1016" s="1"/>
      <c r="E1016" s="1"/>
      <c r="F1016" s="1"/>
      <c r="G1016" s="1"/>
    </row>
    <row r="1017" spans="1:7" ht="12.75">
      <c r="A1017" s="1"/>
      <c r="B1017" s="1"/>
      <c r="C1017" s="1"/>
      <c r="D1017" s="1"/>
      <c r="E1017" s="1"/>
      <c r="F1017" s="1"/>
      <c r="G1017" s="1"/>
    </row>
    <row r="1018" spans="1:7" ht="12.75">
      <c r="A1018" s="1"/>
      <c r="B1018" s="1"/>
      <c r="C1018" s="1"/>
      <c r="D1018" s="1"/>
      <c r="E1018" s="1"/>
      <c r="F1018" s="1"/>
      <c r="G1018" s="1"/>
    </row>
    <row r="1019" spans="1:7" ht="12.75">
      <c r="A1019" s="1"/>
      <c r="B1019" s="1"/>
      <c r="C1019" s="1"/>
      <c r="D1019" s="1"/>
      <c r="E1019" s="1"/>
      <c r="F1019" s="1"/>
      <c r="G1019" s="1"/>
    </row>
    <row r="1020" spans="1:7" ht="12.75">
      <c r="A1020" s="1"/>
      <c r="B1020" s="1"/>
      <c r="C1020" s="1"/>
      <c r="D1020" s="1"/>
      <c r="E1020" s="1"/>
      <c r="F1020" s="1"/>
      <c r="G1020" s="1"/>
    </row>
    <row r="1021" spans="1:7" ht="12.75">
      <c r="A1021" s="1"/>
      <c r="B1021" s="1"/>
      <c r="C1021" s="1"/>
      <c r="D1021" s="1"/>
      <c r="E1021" s="1"/>
      <c r="F1021" s="1"/>
      <c r="G1021" s="1"/>
    </row>
    <row r="1022" spans="1:7" ht="12.75">
      <c r="A1022" s="1"/>
      <c r="B1022" s="1"/>
      <c r="C1022" s="1"/>
      <c r="D1022" s="1"/>
      <c r="E1022" s="1"/>
      <c r="F1022" s="1"/>
      <c r="G1022" s="1"/>
    </row>
    <row r="1023" spans="1:7" ht="12.75">
      <c r="A1023" s="1"/>
      <c r="B1023" s="1"/>
      <c r="C1023" s="1"/>
      <c r="D1023" s="1"/>
      <c r="E1023" s="1"/>
      <c r="F1023" s="1"/>
      <c r="G1023" s="1"/>
    </row>
    <row r="1024" spans="1:7" ht="12.75">
      <c r="A1024" s="1"/>
      <c r="B1024" s="1"/>
      <c r="C1024" s="1"/>
      <c r="D1024" s="1"/>
      <c r="E1024" s="1"/>
      <c r="F1024" s="1"/>
      <c r="G1024" s="1"/>
    </row>
    <row r="1025" spans="1:7" ht="12.75">
      <c r="A1025" s="1"/>
      <c r="B1025" s="1"/>
      <c r="C1025" s="1"/>
      <c r="D1025" s="1"/>
      <c r="E1025" s="1"/>
      <c r="F1025" s="1"/>
      <c r="G1025" s="1"/>
    </row>
    <row r="1026" spans="1:7" ht="12.75">
      <c r="A1026" s="1"/>
      <c r="B1026" s="1"/>
      <c r="C1026" s="1"/>
      <c r="D1026" s="1"/>
      <c r="E1026" s="1"/>
      <c r="F1026" s="1"/>
      <c r="G1026" s="1"/>
    </row>
    <row r="1027" spans="1:7" ht="12.75">
      <c r="A1027" s="1"/>
      <c r="B1027" s="1"/>
      <c r="C1027" s="1"/>
      <c r="D1027" s="1"/>
      <c r="E1027" s="1"/>
      <c r="F1027" s="1"/>
      <c r="G1027" s="1"/>
    </row>
    <row r="1028" spans="1:7" ht="12.75">
      <c r="A1028" s="1"/>
      <c r="B1028" s="1"/>
      <c r="C1028" s="1"/>
      <c r="D1028" s="1"/>
      <c r="E1028" s="1"/>
      <c r="F1028" s="1"/>
      <c r="G1028" s="1"/>
    </row>
    <row r="1029" spans="1:7" ht="12.75">
      <c r="A1029" s="1"/>
      <c r="B1029" s="1"/>
      <c r="C1029" s="1"/>
      <c r="D1029" s="1"/>
      <c r="E1029" s="1"/>
      <c r="F1029" s="1"/>
      <c r="G1029" s="1"/>
    </row>
    <row r="1030" spans="1:7" ht="12.75">
      <c r="A1030" s="1"/>
      <c r="B1030" s="1"/>
      <c r="C1030" s="1"/>
      <c r="D1030" s="1"/>
      <c r="E1030" s="1"/>
      <c r="F1030" s="1"/>
      <c r="G1030" s="1"/>
    </row>
    <row r="1031" spans="1:7" ht="12.75">
      <c r="A1031" s="1"/>
      <c r="B1031" s="1"/>
      <c r="C1031" s="1"/>
      <c r="D1031" s="1"/>
      <c r="E1031" s="1"/>
      <c r="F1031" s="1"/>
      <c r="G1031" s="1"/>
    </row>
    <row r="1032" spans="1:7" ht="12.75">
      <c r="A1032" s="1"/>
      <c r="B1032" s="1"/>
      <c r="C1032" s="1"/>
      <c r="D1032" s="1"/>
      <c r="E1032" s="1"/>
      <c r="F1032" s="1"/>
      <c r="G1032" s="1"/>
    </row>
    <row r="1033" spans="1:7" ht="12.75">
      <c r="A1033" s="1"/>
      <c r="B1033" s="1"/>
      <c r="C1033" s="1"/>
      <c r="D1033" s="1"/>
      <c r="E1033" s="1"/>
      <c r="F1033" s="1"/>
      <c r="G1033" s="1"/>
    </row>
    <row r="1034" spans="1:7" ht="12.75">
      <c r="A1034" s="1"/>
      <c r="B1034" s="1"/>
      <c r="C1034" s="1"/>
      <c r="D1034" s="1"/>
      <c r="E1034" s="1"/>
      <c r="F1034" s="1"/>
      <c r="G1034" s="1"/>
    </row>
    <row r="1035" spans="1:7" ht="12.75">
      <c r="A1035" s="1"/>
      <c r="B1035" s="1"/>
      <c r="C1035" s="1"/>
      <c r="D1035" s="1"/>
      <c r="E1035" s="1"/>
      <c r="F1035" s="1"/>
      <c r="G1035" s="1"/>
    </row>
    <row r="1036" spans="1:7" ht="12.75">
      <c r="A1036" s="1"/>
      <c r="B1036" s="1"/>
      <c r="C1036" s="1"/>
      <c r="D1036" s="1"/>
      <c r="E1036" s="1"/>
      <c r="F1036" s="1"/>
      <c r="G1036" s="1"/>
    </row>
    <row r="1037" spans="1:7" ht="12.75">
      <c r="A1037" s="1"/>
      <c r="B1037" s="1"/>
      <c r="C1037" s="1"/>
      <c r="D1037" s="1"/>
      <c r="E1037" s="1"/>
      <c r="F1037" s="1"/>
      <c r="G1037" s="1"/>
    </row>
    <row r="1038" spans="1:7" ht="12.75">
      <c r="A1038" s="1"/>
      <c r="B1038" s="1"/>
      <c r="C1038" s="1"/>
      <c r="D1038" s="1"/>
      <c r="E1038" s="1"/>
      <c r="F1038" s="1"/>
      <c r="G1038" s="1"/>
    </row>
    <row r="1039" spans="1:7" ht="12.75">
      <c r="A1039" s="1"/>
      <c r="B1039" s="1"/>
      <c r="C1039" s="1"/>
      <c r="D1039" s="1"/>
      <c r="E1039" s="1"/>
      <c r="F1039" s="1"/>
      <c r="G1039" s="1"/>
    </row>
    <row r="1040" spans="1:7" ht="12.75">
      <c r="A1040" s="1"/>
      <c r="B1040" s="1"/>
      <c r="C1040" s="1"/>
      <c r="D1040" s="1"/>
      <c r="E1040" s="1"/>
      <c r="F1040" s="1"/>
      <c r="G1040" s="1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</sheetData>
  <sheetProtection/>
  <mergeCells count="13">
    <mergeCell ref="A1:G1"/>
    <mergeCell ref="A2:G2"/>
    <mergeCell ref="A3:G3"/>
    <mergeCell ref="A4:G4"/>
    <mergeCell ref="A22:H22"/>
    <mergeCell ref="A5:G5"/>
    <mergeCell ref="A13:H13"/>
    <mergeCell ref="B9:B11"/>
    <mergeCell ref="F9:F11"/>
    <mergeCell ref="E9:E11"/>
    <mergeCell ref="C9:C11"/>
    <mergeCell ref="G9:G11"/>
    <mergeCell ref="A9:A11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7"/>
  <sheetViews>
    <sheetView zoomScale="115" zoomScaleNormal="115" zoomScalePageLayoutView="0" workbookViewId="0" topLeftCell="A97">
      <selection activeCell="I21" sqref="I21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206" t="s">
        <v>48</v>
      </c>
      <c r="B7" s="206" t="s">
        <v>49</v>
      </c>
      <c r="C7" s="212" t="s">
        <v>50</v>
      </c>
      <c r="D7" s="12" t="s">
        <v>61</v>
      </c>
      <c r="E7" s="212" t="s">
        <v>55</v>
      </c>
      <c r="F7" s="209" t="s">
        <v>53</v>
      </c>
      <c r="G7" s="10" t="s">
        <v>60</v>
      </c>
    </row>
    <row r="8" spans="1:7" ht="66" customHeight="1" hidden="1">
      <c r="A8" s="207"/>
      <c r="B8" s="207"/>
      <c r="C8" s="213"/>
      <c r="D8" s="12"/>
      <c r="E8" s="213"/>
      <c r="F8" s="210"/>
      <c r="G8" s="2"/>
    </row>
    <row r="9" spans="1:7" ht="15" customHeight="1" hidden="1">
      <c r="A9" s="208"/>
      <c r="B9" s="208"/>
      <c r="C9" s="214"/>
      <c r="D9" s="12"/>
      <c r="E9" s="214"/>
      <c r="F9" s="2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203" t="s">
        <v>54</v>
      </c>
      <c r="B11" s="204"/>
      <c r="C11" s="204"/>
      <c r="D11" s="204"/>
      <c r="E11" s="204"/>
      <c r="F11" s="204"/>
      <c r="G11" s="205"/>
    </row>
    <row r="12" spans="1:7" ht="25.5" customHeight="1">
      <c r="A12" s="28">
        <v>1</v>
      </c>
      <c r="B12" s="36" t="s">
        <v>108</v>
      </c>
      <c r="C12" s="28" t="s">
        <v>51</v>
      </c>
      <c r="D12" s="28" t="s">
        <v>52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109</v>
      </c>
      <c r="C13" s="28" t="s">
        <v>51</v>
      </c>
      <c r="D13" s="28" t="s">
        <v>67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117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108</v>
      </c>
      <c r="C15" s="29" t="s">
        <v>51</v>
      </c>
      <c r="D15" s="29" t="s">
        <v>72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105</v>
      </c>
      <c r="C16" s="15" t="s">
        <v>51</v>
      </c>
      <c r="D16" s="31" t="s">
        <v>52</v>
      </c>
      <c r="E16" s="14">
        <v>129.28</v>
      </c>
      <c r="F16" s="14">
        <v>2240</v>
      </c>
      <c r="G16" s="33" t="s">
        <v>88</v>
      </c>
    </row>
    <row r="17" spans="1:7" ht="50.25" customHeight="1">
      <c r="A17" s="72">
        <v>5</v>
      </c>
      <c r="B17" s="15" t="s">
        <v>106</v>
      </c>
      <c r="C17" s="15" t="s">
        <v>51</v>
      </c>
      <c r="D17" s="31" t="s">
        <v>52</v>
      </c>
      <c r="E17" s="14">
        <v>49.28</v>
      </c>
      <c r="F17" s="14">
        <v>2240</v>
      </c>
      <c r="G17" s="33" t="s">
        <v>88</v>
      </c>
    </row>
    <row r="18" spans="1:7" ht="49.5" customHeight="1">
      <c r="A18" s="72">
        <v>6</v>
      </c>
      <c r="B18" s="15" t="s">
        <v>107</v>
      </c>
      <c r="C18" s="15" t="s">
        <v>51</v>
      </c>
      <c r="D18" s="31" t="s">
        <v>52</v>
      </c>
      <c r="E18" s="14">
        <v>60.39</v>
      </c>
      <c r="F18" s="14">
        <v>2240</v>
      </c>
      <c r="G18" s="33" t="s">
        <v>88</v>
      </c>
    </row>
    <row r="19" spans="1:8" ht="39" customHeight="1">
      <c r="A19" s="40"/>
      <c r="B19" s="73" t="s">
        <v>99</v>
      </c>
      <c r="C19" s="73" t="s">
        <v>51</v>
      </c>
      <c r="D19" s="74" t="s">
        <v>52</v>
      </c>
      <c r="E19" s="75"/>
      <c r="F19" s="75">
        <v>2240</v>
      </c>
      <c r="G19" s="33"/>
      <c r="H19">
        <v>48.709</v>
      </c>
    </row>
    <row r="20" spans="1:7" ht="27.75" customHeight="1">
      <c r="A20" s="72">
        <v>7</v>
      </c>
      <c r="B20" s="15" t="s">
        <v>93</v>
      </c>
      <c r="C20" s="15" t="s">
        <v>51</v>
      </c>
      <c r="D20" s="31" t="s">
        <v>69</v>
      </c>
      <c r="E20" s="37">
        <v>81.91</v>
      </c>
      <c r="F20" s="14">
        <v>2240</v>
      </c>
      <c r="G20" s="33"/>
    </row>
    <row r="21" spans="1:9" ht="39" customHeight="1">
      <c r="A21" s="72">
        <v>8</v>
      </c>
      <c r="B21" s="15" t="s">
        <v>58</v>
      </c>
      <c r="C21" s="15" t="s">
        <v>51</v>
      </c>
      <c r="D21" s="31" t="s">
        <v>68</v>
      </c>
      <c r="E21" s="37">
        <v>90</v>
      </c>
      <c r="F21" s="14">
        <v>2240</v>
      </c>
      <c r="G21" s="33"/>
      <c r="I21">
        <v>70</v>
      </c>
    </row>
    <row r="22" spans="1:7" ht="25.5" customHeight="1">
      <c r="A22" s="72">
        <v>9</v>
      </c>
      <c r="B22" s="13" t="s">
        <v>228</v>
      </c>
      <c r="C22" s="15" t="s">
        <v>51</v>
      </c>
      <c r="D22" s="31" t="s">
        <v>68</v>
      </c>
      <c r="E22" s="37">
        <v>15</v>
      </c>
      <c r="F22" s="14">
        <v>2240</v>
      </c>
      <c r="G22" s="33"/>
    </row>
    <row r="23" spans="1:7" ht="26.25" customHeight="1">
      <c r="A23" s="72">
        <v>10</v>
      </c>
      <c r="B23" s="15" t="s">
        <v>229</v>
      </c>
      <c r="C23" s="15" t="s">
        <v>51</v>
      </c>
      <c r="D23" s="31" t="s">
        <v>68</v>
      </c>
      <c r="E23" s="37">
        <v>40</v>
      </c>
      <c r="F23" s="14">
        <v>2240</v>
      </c>
      <c r="G23" s="33"/>
    </row>
    <row r="24" spans="1:7" ht="26.25" customHeight="1">
      <c r="A24" s="72">
        <v>11</v>
      </c>
      <c r="B24" s="15" t="s">
        <v>110</v>
      </c>
      <c r="C24" s="15" t="s">
        <v>51</v>
      </c>
      <c r="D24" s="31" t="s">
        <v>68</v>
      </c>
      <c r="E24" s="37">
        <v>82.76</v>
      </c>
      <c r="F24" s="14">
        <v>2240</v>
      </c>
      <c r="G24" s="33"/>
    </row>
    <row r="25" spans="1:7" ht="40.5" customHeight="1">
      <c r="A25" s="72">
        <v>12</v>
      </c>
      <c r="B25" s="15" t="s">
        <v>230</v>
      </c>
      <c r="C25" s="15" t="s">
        <v>51</v>
      </c>
      <c r="D25" s="31" t="s">
        <v>68</v>
      </c>
      <c r="E25" s="37">
        <v>90</v>
      </c>
      <c r="F25" s="14">
        <v>2240</v>
      </c>
      <c r="G25" s="33"/>
    </row>
    <row r="26" spans="1:9" ht="27" customHeight="1">
      <c r="A26" s="72">
        <v>13</v>
      </c>
      <c r="B26" s="15" t="s">
        <v>231</v>
      </c>
      <c r="C26" s="15" t="s">
        <v>51</v>
      </c>
      <c r="D26" s="31" t="s">
        <v>68</v>
      </c>
      <c r="E26" s="37">
        <v>45</v>
      </c>
      <c r="F26" s="14">
        <v>2240</v>
      </c>
      <c r="G26" s="33"/>
      <c r="I26">
        <v>25</v>
      </c>
    </row>
    <row r="27" spans="1:7" ht="25.5" customHeight="1">
      <c r="A27" s="72">
        <v>14</v>
      </c>
      <c r="B27" s="15" t="s">
        <v>70</v>
      </c>
      <c r="C27" s="15" t="s">
        <v>51</v>
      </c>
      <c r="D27" s="31" t="s">
        <v>68</v>
      </c>
      <c r="E27" s="37">
        <v>50</v>
      </c>
      <c r="F27" s="14">
        <v>2240</v>
      </c>
      <c r="G27" s="33"/>
    </row>
    <row r="28" spans="1:7" ht="25.5" customHeight="1">
      <c r="A28" s="72">
        <v>15</v>
      </c>
      <c r="B28" s="15" t="s">
        <v>232</v>
      </c>
      <c r="C28" s="15" t="s">
        <v>51</v>
      </c>
      <c r="D28" s="31" t="s">
        <v>68</v>
      </c>
      <c r="E28" s="37">
        <v>30</v>
      </c>
      <c r="F28" s="14">
        <v>2240</v>
      </c>
      <c r="G28" s="33"/>
    </row>
    <row r="29" spans="1:7" ht="42" customHeight="1">
      <c r="A29" s="72">
        <v>16</v>
      </c>
      <c r="B29" s="15" t="s">
        <v>233</v>
      </c>
      <c r="C29" s="15" t="s">
        <v>51</v>
      </c>
      <c r="D29" s="31" t="s">
        <v>68</v>
      </c>
      <c r="E29" s="37">
        <v>20</v>
      </c>
      <c r="F29" s="14">
        <v>2240</v>
      </c>
      <c r="G29" s="33"/>
    </row>
    <row r="30" spans="1:7" ht="27.75" customHeight="1">
      <c r="A30" s="72">
        <v>17</v>
      </c>
      <c r="B30" s="15" t="s">
        <v>234</v>
      </c>
      <c r="C30" s="15" t="s">
        <v>51</v>
      </c>
      <c r="D30" s="31" t="s">
        <v>68</v>
      </c>
      <c r="E30" s="37">
        <v>10</v>
      </c>
      <c r="F30" s="14">
        <v>2240</v>
      </c>
      <c r="G30" s="33"/>
    </row>
    <row r="31" spans="1:7" ht="26.25" customHeight="1">
      <c r="A31" s="72">
        <v>18</v>
      </c>
      <c r="B31" s="15" t="s">
        <v>71</v>
      </c>
      <c r="C31" s="15" t="s">
        <v>51</v>
      </c>
      <c r="D31" s="31" t="s">
        <v>68</v>
      </c>
      <c r="E31" s="37">
        <v>3</v>
      </c>
      <c r="F31" s="14">
        <v>2240</v>
      </c>
      <c r="G31" s="33"/>
    </row>
    <row r="32" spans="1:7" ht="24.75" customHeight="1">
      <c r="A32" s="72">
        <v>19</v>
      </c>
      <c r="B32" s="15" t="s">
        <v>94</v>
      </c>
      <c r="C32" s="15" t="s">
        <v>51</v>
      </c>
      <c r="D32" s="31" t="s">
        <v>68</v>
      </c>
      <c r="E32" s="37">
        <v>10</v>
      </c>
      <c r="F32" s="14">
        <v>2240</v>
      </c>
      <c r="G32" s="33"/>
    </row>
    <row r="33" spans="1:7" ht="26.25" customHeight="1">
      <c r="A33" s="72">
        <v>20</v>
      </c>
      <c r="B33" s="15" t="s">
        <v>95</v>
      </c>
      <c r="C33" s="15" t="s">
        <v>51</v>
      </c>
      <c r="D33" s="31" t="s">
        <v>68</v>
      </c>
      <c r="E33" s="37">
        <v>55</v>
      </c>
      <c r="F33" s="14">
        <v>2240</v>
      </c>
      <c r="G33" s="33"/>
    </row>
    <row r="34" spans="1:7" ht="26.25" customHeight="1">
      <c r="A34" s="72">
        <v>21</v>
      </c>
      <c r="B34" s="15" t="s">
        <v>73</v>
      </c>
      <c r="C34" s="15" t="s">
        <v>51</v>
      </c>
      <c r="D34" s="31" t="s">
        <v>68</v>
      </c>
      <c r="E34" s="37">
        <v>15</v>
      </c>
      <c r="F34" s="14">
        <v>2240</v>
      </c>
      <c r="G34" s="33"/>
    </row>
    <row r="35" spans="1:9" ht="27" customHeight="1">
      <c r="A35" s="72">
        <v>22</v>
      </c>
      <c r="B35" s="15" t="s">
        <v>83</v>
      </c>
      <c r="C35" s="15" t="s">
        <v>51</v>
      </c>
      <c r="D35" s="31" t="s">
        <v>68</v>
      </c>
      <c r="E35" s="38">
        <v>58.709</v>
      </c>
      <c r="F35" s="14">
        <v>2240</v>
      </c>
      <c r="G35" s="33"/>
      <c r="I35">
        <v>48.709</v>
      </c>
    </row>
    <row r="36" spans="1:7" ht="52.5" customHeight="1">
      <c r="A36" s="72">
        <v>23</v>
      </c>
      <c r="B36" s="15" t="s">
        <v>235</v>
      </c>
      <c r="C36" s="15" t="s">
        <v>51</v>
      </c>
      <c r="D36" s="31" t="s">
        <v>68</v>
      </c>
      <c r="E36" s="37">
        <v>95</v>
      </c>
      <c r="F36" s="14">
        <v>2240</v>
      </c>
      <c r="G36" s="33"/>
    </row>
    <row r="37" spans="1:8" ht="38.25" customHeight="1">
      <c r="A37" s="72"/>
      <c r="B37" s="73" t="s">
        <v>111</v>
      </c>
      <c r="C37" s="73" t="s">
        <v>51</v>
      </c>
      <c r="D37" s="74" t="s">
        <v>68</v>
      </c>
      <c r="E37" s="76"/>
      <c r="F37" s="75">
        <v>2240</v>
      </c>
      <c r="G37" s="33"/>
      <c r="H37">
        <v>95</v>
      </c>
    </row>
    <row r="38" spans="1:7" ht="28.5" customHeight="1">
      <c r="A38" s="72">
        <v>24</v>
      </c>
      <c r="B38" s="15" t="s">
        <v>236</v>
      </c>
      <c r="C38" s="15" t="s">
        <v>51</v>
      </c>
      <c r="D38" s="31" t="s">
        <v>68</v>
      </c>
      <c r="E38" s="37">
        <v>50</v>
      </c>
      <c r="F38" s="14">
        <v>2240</v>
      </c>
      <c r="G38" s="33"/>
    </row>
    <row r="39" spans="1:7" ht="29.25" customHeight="1">
      <c r="A39" s="40">
        <v>25</v>
      </c>
      <c r="B39" s="15" t="s">
        <v>112</v>
      </c>
      <c r="C39" s="15" t="s">
        <v>51</v>
      </c>
      <c r="D39" s="31" t="s">
        <v>68</v>
      </c>
      <c r="E39" s="37">
        <v>1</v>
      </c>
      <c r="F39" s="14">
        <v>2240</v>
      </c>
      <c r="G39" s="33"/>
    </row>
    <row r="40" spans="1:7" ht="40.5" customHeight="1">
      <c r="A40" s="72">
        <v>26</v>
      </c>
      <c r="B40" s="15" t="s">
        <v>237</v>
      </c>
      <c r="C40" s="15" t="s">
        <v>51</v>
      </c>
      <c r="D40" s="31" t="s">
        <v>67</v>
      </c>
      <c r="E40" s="37">
        <v>47.6</v>
      </c>
      <c r="F40" s="14">
        <v>2240</v>
      </c>
      <c r="G40" s="33"/>
    </row>
    <row r="41" spans="1:7" ht="27.75" customHeight="1">
      <c r="A41" s="72">
        <v>27</v>
      </c>
      <c r="B41" s="13" t="s">
        <v>98</v>
      </c>
      <c r="C41" s="15" t="s">
        <v>51</v>
      </c>
      <c r="D41" s="31" t="s">
        <v>69</v>
      </c>
      <c r="E41" s="37">
        <v>99</v>
      </c>
      <c r="F41" s="14">
        <v>2240</v>
      </c>
      <c r="G41" s="33"/>
    </row>
    <row r="42" spans="1:9" ht="15.75" customHeight="1">
      <c r="A42" s="23"/>
      <c r="B42" s="24" t="s">
        <v>74</v>
      </c>
      <c r="C42" s="24"/>
      <c r="D42" s="25"/>
      <c r="E42" s="26">
        <f>SUM(E15:E41)</f>
        <v>3993.077</v>
      </c>
      <c r="F42" s="26"/>
      <c r="G42" s="25"/>
      <c r="I42">
        <v>3993.077</v>
      </c>
    </row>
    <row r="43" spans="1:7" ht="27.75" customHeight="1">
      <c r="A43" s="7">
        <v>28</v>
      </c>
      <c r="B43" s="15" t="s">
        <v>238</v>
      </c>
      <c r="C43" s="13" t="s">
        <v>51</v>
      </c>
      <c r="D43" s="13" t="s">
        <v>68</v>
      </c>
      <c r="E43" s="14">
        <v>46.8</v>
      </c>
      <c r="F43" s="14">
        <v>2274</v>
      </c>
      <c r="G43" s="13"/>
    </row>
    <row r="44" spans="1:7" ht="15.75" customHeight="1">
      <c r="A44" s="23"/>
      <c r="B44" s="24" t="s">
        <v>75</v>
      </c>
      <c r="C44" s="25"/>
      <c r="D44" s="25"/>
      <c r="E44" s="26">
        <f>SUM(E43)</f>
        <v>46.8</v>
      </c>
      <c r="F44" s="26"/>
      <c r="G44" s="25"/>
    </row>
    <row r="45" spans="1:7" ht="54" customHeight="1">
      <c r="A45" s="7">
        <v>29</v>
      </c>
      <c r="B45" s="15" t="s">
        <v>239</v>
      </c>
      <c r="C45" s="13" t="s">
        <v>51</v>
      </c>
      <c r="D45" s="13" t="s">
        <v>68</v>
      </c>
      <c r="E45" s="14">
        <v>1</v>
      </c>
      <c r="F45" s="14">
        <v>2274</v>
      </c>
      <c r="G45" s="13"/>
    </row>
    <row r="46" spans="1:7" ht="16.5" customHeight="1">
      <c r="A46" s="23"/>
      <c r="B46" s="24" t="s">
        <v>76</v>
      </c>
      <c r="C46" s="25"/>
      <c r="D46" s="25"/>
      <c r="E46" s="26">
        <f>SUM(E45)</f>
        <v>1</v>
      </c>
      <c r="F46" s="26"/>
      <c r="G46" s="25"/>
    </row>
    <row r="47" spans="1:7" ht="27" customHeight="1">
      <c r="A47" s="28">
        <v>30</v>
      </c>
      <c r="B47" s="15" t="s">
        <v>108</v>
      </c>
      <c r="C47" s="13" t="s">
        <v>51</v>
      </c>
      <c r="D47" s="13" t="s">
        <v>52</v>
      </c>
      <c r="E47" s="38">
        <v>187.54</v>
      </c>
      <c r="F47" s="14">
        <v>3110</v>
      </c>
      <c r="G47" s="13"/>
    </row>
    <row r="48" spans="1:7" ht="26.25" customHeight="1">
      <c r="A48" s="28">
        <v>31</v>
      </c>
      <c r="B48" s="15" t="s">
        <v>108</v>
      </c>
      <c r="C48" s="13" t="s">
        <v>51</v>
      </c>
      <c r="D48" s="13" t="s">
        <v>52</v>
      </c>
      <c r="E48" s="38">
        <v>655.144</v>
      </c>
      <c r="F48" s="14">
        <v>3132</v>
      </c>
      <c r="G48" s="13"/>
    </row>
    <row r="49" spans="1:7" ht="27.75" customHeight="1">
      <c r="A49" s="28">
        <v>32</v>
      </c>
      <c r="B49" s="15" t="s">
        <v>113</v>
      </c>
      <c r="C49" s="13" t="s">
        <v>51</v>
      </c>
      <c r="D49" s="13" t="s">
        <v>68</v>
      </c>
      <c r="E49" s="38">
        <v>450</v>
      </c>
      <c r="F49" s="14">
        <v>3132</v>
      </c>
      <c r="G49" s="13"/>
    </row>
    <row r="50" spans="1:7" ht="26.25" customHeight="1">
      <c r="A50" s="28">
        <v>33</v>
      </c>
      <c r="B50" s="15" t="s">
        <v>114</v>
      </c>
      <c r="C50" s="13" t="s">
        <v>51</v>
      </c>
      <c r="D50" s="13" t="s">
        <v>68</v>
      </c>
      <c r="E50" s="38">
        <v>1000</v>
      </c>
      <c r="F50" s="14">
        <v>3132</v>
      </c>
      <c r="G50" s="13"/>
    </row>
    <row r="51" spans="1:7" ht="39.75" customHeight="1">
      <c r="A51" s="28">
        <v>34</v>
      </c>
      <c r="B51" s="15" t="s">
        <v>115</v>
      </c>
      <c r="C51" s="13" t="s">
        <v>51</v>
      </c>
      <c r="D51" s="13" t="s">
        <v>68</v>
      </c>
      <c r="E51" s="38">
        <v>250</v>
      </c>
      <c r="F51" s="14">
        <v>3132</v>
      </c>
      <c r="G51" s="13"/>
    </row>
    <row r="52" spans="1:7" ht="16.5" customHeight="1">
      <c r="A52" s="23"/>
      <c r="B52" s="24" t="s">
        <v>185</v>
      </c>
      <c r="C52" s="25"/>
      <c r="D52" s="25"/>
      <c r="E52" s="39">
        <f>SUM(E47:E51)</f>
        <v>2542.684</v>
      </c>
      <c r="F52" s="26"/>
      <c r="G52" s="25"/>
    </row>
    <row r="53" spans="1:7" ht="18" customHeight="1">
      <c r="A53" s="71"/>
      <c r="B53" s="63" t="s">
        <v>65</v>
      </c>
      <c r="C53" s="64"/>
      <c r="D53" s="64"/>
      <c r="E53" s="65">
        <f>E42+E46</f>
        <v>3994.077</v>
      </c>
      <c r="F53" s="64"/>
      <c r="G53" s="66"/>
    </row>
    <row r="54" spans="1:7" ht="21.75" customHeight="1">
      <c r="A54" s="199" t="s">
        <v>63</v>
      </c>
      <c r="B54" s="200"/>
      <c r="C54" s="200"/>
      <c r="D54" s="200"/>
      <c r="E54" s="200"/>
      <c r="F54" s="200"/>
      <c r="G54" s="201"/>
    </row>
    <row r="55" spans="1:7" ht="29.25" customHeight="1">
      <c r="A55" s="28">
        <v>35</v>
      </c>
      <c r="B55" s="28" t="s">
        <v>108</v>
      </c>
      <c r="C55" s="28" t="s">
        <v>51</v>
      </c>
      <c r="D55" s="28" t="s">
        <v>52</v>
      </c>
      <c r="E55" s="40">
        <v>15.672</v>
      </c>
      <c r="F55" s="28">
        <v>2210</v>
      </c>
      <c r="G55" s="28"/>
    </row>
    <row r="56" spans="1:7" ht="30" customHeight="1">
      <c r="A56" s="28">
        <v>36</v>
      </c>
      <c r="B56" s="77" t="s">
        <v>240</v>
      </c>
      <c r="C56" s="36" t="s">
        <v>51</v>
      </c>
      <c r="D56" s="36" t="s">
        <v>68</v>
      </c>
      <c r="E56" s="40">
        <v>3.028</v>
      </c>
      <c r="F56" s="40">
        <v>2210</v>
      </c>
      <c r="G56" s="36"/>
    </row>
    <row r="57" spans="1:7" ht="29.25" customHeight="1">
      <c r="A57" s="28">
        <v>37</v>
      </c>
      <c r="B57" s="77" t="s">
        <v>241</v>
      </c>
      <c r="C57" s="36" t="s">
        <v>51</v>
      </c>
      <c r="D57" s="36" t="s">
        <v>68</v>
      </c>
      <c r="E57" s="40">
        <v>1.2</v>
      </c>
      <c r="F57" s="40">
        <v>2210</v>
      </c>
      <c r="G57" s="36"/>
    </row>
    <row r="58" spans="1:7" ht="42" customHeight="1">
      <c r="A58" s="28">
        <v>38</v>
      </c>
      <c r="B58" s="77" t="s">
        <v>242</v>
      </c>
      <c r="C58" s="36" t="s">
        <v>51</v>
      </c>
      <c r="D58" s="36" t="s">
        <v>68</v>
      </c>
      <c r="E58" s="40">
        <v>15</v>
      </c>
      <c r="F58" s="40">
        <v>2210</v>
      </c>
      <c r="G58" s="36"/>
    </row>
    <row r="59" spans="1:7" ht="20.25" customHeight="1">
      <c r="A59" s="16"/>
      <c r="B59" s="16" t="s">
        <v>117</v>
      </c>
      <c r="C59" s="16"/>
      <c r="D59" s="16"/>
      <c r="E59" s="16">
        <f>SUM(E55:E58)</f>
        <v>34.9</v>
      </c>
      <c r="F59" s="16"/>
      <c r="G59" s="16"/>
    </row>
    <row r="60" spans="1:7" ht="27" customHeight="1">
      <c r="A60" s="29">
        <v>39</v>
      </c>
      <c r="B60" s="29" t="s">
        <v>108</v>
      </c>
      <c r="C60" s="29" t="s">
        <v>51</v>
      </c>
      <c r="D60" s="29" t="s">
        <v>52</v>
      </c>
      <c r="E60" s="29">
        <v>4.7</v>
      </c>
      <c r="F60" s="29">
        <v>2240</v>
      </c>
      <c r="G60" s="52"/>
    </row>
    <row r="61" spans="1:7" ht="28.5" customHeight="1">
      <c r="A61" s="4">
        <v>40</v>
      </c>
      <c r="B61" s="4" t="s">
        <v>243</v>
      </c>
      <c r="C61" s="4" t="s">
        <v>51</v>
      </c>
      <c r="D61" s="4" t="s">
        <v>68</v>
      </c>
      <c r="E61" s="6">
        <v>9</v>
      </c>
      <c r="F61" s="4">
        <v>2240</v>
      </c>
      <c r="G61" s="4"/>
    </row>
    <row r="62" spans="1:7" ht="28.5" customHeight="1">
      <c r="A62" s="29">
        <v>41</v>
      </c>
      <c r="B62" s="4" t="s">
        <v>118</v>
      </c>
      <c r="C62" s="4" t="s">
        <v>51</v>
      </c>
      <c r="D62" s="4" t="s">
        <v>68</v>
      </c>
      <c r="E62" s="6">
        <v>2</v>
      </c>
      <c r="F62" s="4">
        <v>2240</v>
      </c>
      <c r="G62" s="4"/>
    </row>
    <row r="63" spans="1:7" ht="28.5" customHeight="1">
      <c r="A63" s="4">
        <v>42</v>
      </c>
      <c r="B63" s="4" t="s">
        <v>119</v>
      </c>
      <c r="C63" s="4" t="s">
        <v>51</v>
      </c>
      <c r="D63" s="4" t="s">
        <v>68</v>
      </c>
      <c r="E63" s="6">
        <v>0.3</v>
      </c>
      <c r="F63" s="4">
        <v>2240</v>
      </c>
      <c r="G63" s="4"/>
    </row>
    <row r="64" spans="1:7" ht="15" customHeight="1">
      <c r="A64" s="16"/>
      <c r="B64" s="16" t="s">
        <v>77</v>
      </c>
      <c r="C64" s="16"/>
      <c r="D64" s="16"/>
      <c r="E64" s="16">
        <f>SUM(E60:E63)</f>
        <v>16</v>
      </c>
      <c r="F64" s="16"/>
      <c r="G64" s="16"/>
    </row>
    <row r="65" spans="1:7" ht="26.25" customHeight="1">
      <c r="A65" s="29">
        <v>43</v>
      </c>
      <c r="B65" s="29" t="s">
        <v>108</v>
      </c>
      <c r="C65" s="29" t="s">
        <v>51</v>
      </c>
      <c r="D65" s="29" t="s">
        <v>52</v>
      </c>
      <c r="E65" s="29">
        <v>8.785</v>
      </c>
      <c r="F65" s="29">
        <v>2271</v>
      </c>
      <c r="G65" s="29"/>
    </row>
    <row r="66" spans="1:7" ht="39.75" customHeight="1">
      <c r="A66" s="29">
        <v>44</v>
      </c>
      <c r="B66" s="6" t="s">
        <v>244</v>
      </c>
      <c r="C66" s="29" t="s">
        <v>51</v>
      </c>
      <c r="D66" s="29" t="s">
        <v>68</v>
      </c>
      <c r="E66" s="29">
        <v>36.015</v>
      </c>
      <c r="F66" s="29">
        <v>2271</v>
      </c>
      <c r="G66" s="29"/>
    </row>
    <row r="67" spans="1:7" ht="21" customHeight="1">
      <c r="A67" s="16"/>
      <c r="B67" s="16" t="s">
        <v>180</v>
      </c>
      <c r="C67" s="16"/>
      <c r="D67" s="16"/>
      <c r="E67" s="16">
        <f>SUM(E65:E66)</f>
        <v>44.8</v>
      </c>
      <c r="F67" s="16"/>
      <c r="G67" s="16"/>
    </row>
    <row r="68" spans="1:7" ht="24" customHeight="1">
      <c r="A68" s="29">
        <v>45</v>
      </c>
      <c r="B68" s="29" t="s">
        <v>108</v>
      </c>
      <c r="C68" s="29" t="s">
        <v>51</v>
      </c>
      <c r="D68" s="29" t="s">
        <v>52</v>
      </c>
      <c r="E68" s="29">
        <v>0.049</v>
      </c>
      <c r="F68" s="29">
        <v>2272</v>
      </c>
      <c r="G68" s="29"/>
    </row>
    <row r="69" spans="1:7" ht="33" customHeight="1">
      <c r="A69" s="4">
        <v>46</v>
      </c>
      <c r="B69" s="6" t="s">
        <v>64</v>
      </c>
      <c r="C69" s="4" t="s">
        <v>51</v>
      </c>
      <c r="D69" s="4" t="s">
        <v>68</v>
      </c>
      <c r="E69" s="6">
        <v>0.951</v>
      </c>
      <c r="F69" s="4">
        <v>2272</v>
      </c>
      <c r="G69" s="4"/>
    </row>
    <row r="70" spans="1:7" ht="15" customHeight="1">
      <c r="A70" s="16"/>
      <c r="B70" s="16" t="s">
        <v>181</v>
      </c>
      <c r="C70" s="16"/>
      <c r="D70" s="16"/>
      <c r="E70" s="16">
        <f>SUM(E68:E69)</f>
        <v>1</v>
      </c>
      <c r="F70" s="16"/>
      <c r="G70" s="30"/>
    </row>
    <row r="71" spans="1:7" ht="26.25" customHeight="1">
      <c r="A71" s="29">
        <v>47</v>
      </c>
      <c r="B71" s="29" t="s">
        <v>182</v>
      </c>
      <c r="C71" s="29" t="s">
        <v>51</v>
      </c>
      <c r="D71" s="29" t="s">
        <v>68</v>
      </c>
      <c r="E71" s="29">
        <v>20</v>
      </c>
      <c r="F71" s="29">
        <v>2273</v>
      </c>
      <c r="G71" s="41"/>
    </row>
    <row r="72" spans="1:7" ht="15" customHeight="1">
      <c r="A72" s="16"/>
      <c r="B72" s="16" t="s">
        <v>183</v>
      </c>
      <c r="C72" s="16"/>
      <c r="D72" s="16"/>
      <c r="E72" s="16">
        <f>SUM(E71)</f>
        <v>20</v>
      </c>
      <c r="F72" s="16"/>
      <c r="G72" s="30"/>
    </row>
    <row r="73" spans="1:7" ht="39.75" customHeight="1">
      <c r="A73" s="29">
        <v>48</v>
      </c>
      <c r="B73" s="78" t="s">
        <v>245</v>
      </c>
      <c r="C73" s="29" t="s">
        <v>51</v>
      </c>
      <c r="D73" s="29" t="s">
        <v>68</v>
      </c>
      <c r="E73" s="29">
        <v>5</v>
      </c>
      <c r="F73" s="29">
        <v>2282</v>
      </c>
      <c r="G73" s="41"/>
    </row>
    <row r="74" spans="1:7" ht="15" customHeight="1">
      <c r="A74" s="16"/>
      <c r="B74" s="16" t="s">
        <v>120</v>
      </c>
      <c r="C74" s="16"/>
      <c r="D74" s="16"/>
      <c r="E74" s="16">
        <f>SUM(E73)</f>
        <v>5</v>
      </c>
      <c r="F74" s="16"/>
      <c r="G74" s="30"/>
    </row>
    <row r="75" spans="1:7" ht="26.25" customHeight="1">
      <c r="A75" s="4">
        <v>49</v>
      </c>
      <c r="B75" s="6" t="s">
        <v>108</v>
      </c>
      <c r="C75" s="4" t="s">
        <v>51</v>
      </c>
      <c r="D75" s="4" t="s">
        <v>52</v>
      </c>
      <c r="E75" s="6">
        <v>5.743</v>
      </c>
      <c r="F75" s="4">
        <v>2800</v>
      </c>
      <c r="G75" s="2"/>
    </row>
    <row r="76" spans="1:7" ht="26.25" customHeight="1">
      <c r="A76" s="4">
        <v>50</v>
      </c>
      <c r="B76" s="6" t="s">
        <v>80</v>
      </c>
      <c r="C76" s="4" t="s">
        <v>51</v>
      </c>
      <c r="D76" s="4" t="s">
        <v>68</v>
      </c>
      <c r="E76" s="6">
        <v>2.257</v>
      </c>
      <c r="F76" s="4">
        <v>2800</v>
      </c>
      <c r="G76" s="2"/>
    </row>
    <row r="77" spans="1:7" ht="15.75" customHeight="1">
      <c r="A77" s="16"/>
      <c r="B77" s="16" t="s">
        <v>81</v>
      </c>
      <c r="C77" s="16"/>
      <c r="D77" s="16"/>
      <c r="E77" s="16">
        <f>SUM(E75:E76)</f>
        <v>8</v>
      </c>
      <c r="F77" s="16"/>
      <c r="G77" s="30"/>
    </row>
    <row r="78" spans="1:7" ht="19.5" customHeight="1">
      <c r="A78" s="71"/>
      <c r="B78" s="63" t="s">
        <v>121</v>
      </c>
      <c r="C78" s="64"/>
      <c r="D78" s="64"/>
      <c r="E78" s="65">
        <f>E59+E64+E67+E70+E74+E77+E71</f>
        <v>129.7</v>
      </c>
      <c r="F78" s="64"/>
      <c r="G78" s="66"/>
    </row>
    <row r="79" spans="1:7" ht="20.25" customHeight="1">
      <c r="A79" s="199" t="s">
        <v>122</v>
      </c>
      <c r="B79" s="200"/>
      <c r="C79" s="200"/>
      <c r="D79" s="200"/>
      <c r="E79" s="200"/>
      <c r="F79" s="200"/>
      <c r="G79" s="201"/>
    </row>
    <row r="80" spans="1:7" ht="24.75" customHeight="1">
      <c r="A80" s="28">
        <v>51</v>
      </c>
      <c r="B80" s="28" t="s">
        <v>108</v>
      </c>
      <c r="C80" s="28" t="s">
        <v>51</v>
      </c>
      <c r="D80" s="28" t="s">
        <v>52</v>
      </c>
      <c r="E80" s="40">
        <v>184.2</v>
      </c>
      <c r="F80" s="40">
        <v>2240</v>
      </c>
      <c r="G80" s="28"/>
    </row>
    <row r="81" spans="1:7" ht="25.5" customHeight="1">
      <c r="A81" s="28">
        <v>52</v>
      </c>
      <c r="B81" s="36" t="s">
        <v>108</v>
      </c>
      <c r="C81" s="28" t="s">
        <v>51</v>
      </c>
      <c r="D81" s="36" t="s">
        <v>52</v>
      </c>
      <c r="E81" s="40">
        <v>298.14</v>
      </c>
      <c r="F81" s="40">
        <v>2281</v>
      </c>
      <c r="G81" s="28"/>
    </row>
    <row r="82" spans="1:7" ht="24.75" customHeight="1">
      <c r="A82" s="4">
        <v>53</v>
      </c>
      <c r="B82" s="4" t="s">
        <v>246</v>
      </c>
      <c r="C82" s="4" t="s">
        <v>51</v>
      </c>
      <c r="D82" s="4" t="s">
        <v>68</v>
      </c>
      <c r="E82" s="4">
        <v>104.8</v>
      </c>
      <c r="F82" s="53">
        <v>2281</v>
      </c>
      <c r="G82" s="42"/>
    </row>
    <row r="83" spans="1:7" ht="15.75">
      <c r="A83" s="58"/>
      <c r="B83" s="60" t="s">
        <v>125</v>
      </c>
      <c r="C83" s="58"/>
      <c r="D83" s="58"/>
      <c r="E83" s="58">
        <f>SUM(E80:E82)</f>
        <v>587.14</v>
      </c>
      <c r="F83" s="58"/>
      <c r="G83" s="61"/>
    </row>
    <row r="84" spans="1:7" ht="18">
      <c r="A84" s="199" t="s">
        <v>123</v>
      </c>
      <c r="B84" s="200"/>
      <c r="C84" s="200"/>
      <c r="D84" s="200"/>
      <c r="E84" s="200"/>
      <c r="F84" s="200"/>
      <c r="G84" s="201"/>
    </row>
    <row r="85" spans="1:7" ht="25.5">
      <c r="A85" s="28">
        <v>54</v>
      </c>
      <c r="B85" s="36" t="s">
        <v>108</v>
      </c>
      <c r="C85" s="28" t="s">
        <v>51</v>
      </c>
      <c r="D85" s="28" t="s">
        <v>52</v>
      </c>
      <c r="E85" s="40">
        <v>45.821</v>
      </c>
      <c r="F85" s="40">
        <v>2210</v>
      </c>
      <c r="G85" s="28"/>
    </row>
    <row r="86" spans="1:8" ht="25.5">
      <c r="A86" s="4"/>
      <c r="B86" s="80" t="s">
        <v>116</v>
      </c>
      <c r="C86" s="80" t="s">
        <v>51</v>
      </c>
      <c r="D86" s="80" t="s">
        <v>68</v>
      </c>
      <c r="E86" s="80"/>
      <c r="F86" s="80">
        <v>2210</v>
      </c>
      <c r="G86" s="81"/>
      <c r="H86">
        <v>80</v>
      </c>
    </row>
    <row r="87" spans="1:8" ht="25.5">
      <c r="A87" s="4"/>
      <c r="B87" s="80" t="s">
        <v>124</v>
      </c>
      <c r="C87" s="80" t="s">
        <v>51</v>
      </c>
      <c r="D87" s="80" t="s">
        <v>68</v>
      </c>
      <c r="E87" s="80"/>
      <c r="F87" s="80">
        <v>2210</v>
      </c>
      <c r="G87" s="81"/>
      <c r="H87">
        <v>60</v>
      </c>
    </row>
    <row r="88" spans="1:7" ht="17.25" customHeight="1">
      <c r="A88" s="16"/>
      <c r="B88" s="16" t="s">
        <v>117</v>
      </c>
      <c r="C88" s="16"/>
      <c r="D88" s="16"/>
      <c r="E88" s="16">
        <f>SUM(E85:E87)</f>
        <v>45.821</v>
      </c>
      <c r="F88" s="16"/>
      <c r="G88" s="45"/>
    </row>
    <row r="89" spans="1:7" ht="27" customHeight="1">
      <c r="A89" s="29">
        <v>54</v>
      </c>
      <c r="B89" s="29" t="s">
        <v>108</v>
      </c>
      <c r="C89" s="29" t="s">
        <v>51</v>
      </c>
      <c r="D89" s="29" t="s">
        <v>52</v>
      </c>
      <c r="E89" s="29">
        <v>12.475</v>
      </c>
      <c r="F89" s="29"/>
      <c r="G89" s="54"/>
    </row>
    <row r="90" spans="1:8" ht="25.5">
      <c r="A90" s="4"/>
      <c r="B90" s="79" t="s">
        <v>126</v>
      </c>
      <c r="C90" s="80" t="s">
        <v>51</v>
      </c>
      <c r="D90" s="80" t="s">
        <v>68</v>
      </c>
      <c r="E90" s="80"/>
      <c r="F90" s="80">
        <v>2240</v>
      </c>
      <c r="G90" s="44"/>
      <c r="H90">
        <v>40</v>
      </c>
    </row>
    <row r="91" spans="1:8" ht="25.5">
      <c r="A91" s="4"/>
      <c r="B91" s="79" t="s">
        <v>127</v>
      </c>
      <c r="C91" s="80" t="s">
        <v>51</v>
      </c>
      <c r="D91" s="80" t="s">
        <v>68</v>
      </c>
      <c r="E91" s="80"/>
      <c r="F91" s="80">
        <v>2240</v>
      </c>
      <c r="G91" s="44"/>
      <c r="H91">
        <v>20.704</v>
      </c>
    </row>
    <row r="92" spans="1:7" ht="15.75">
      <c r="A92" s="16"/>
      <c r="B92" s="16" t="s">
        <v>77</v>
      </c>
      <c r="C92" s="16"/>
      <c r="D92" s="16"/>
      <c r="E92" s="16">
        <f>SUM(E89:E91)</f>
        <v>12.475</v>
      </c>
      <c r="F92" s="16"/>
      <c r="G92" s="45"/>
    </row>
    <row r="93" spans="1:7" ht="15.75">
      <c r="A93" s="19"/>
      <c r="B93" s="63" t="s">
        <v>184</v>
      </c>
      <c r="C93" s="64"/>
      <c r="D93" s="64"/>
      <c r="E93" s="65">
        <f>E88+E92</f>
        <v>58.296</v>
      </c>
      <c r="F93" s="64"/>
      <c r="G93" s="66"/>
    </row>
    <row r="94" spans="1:7" ht="18">
      <c r="A94" s="199" t="s">
        <v>128</v>
      </c>
      <c r="B94" s="200"/>
      <c r="C94" s="200"/>
      <c r="D94" s="200"/>
      <c r="E94" s="200"/>
      <c r="F94" s="200"/>
      <c r="G94" s="201"/>
    </row>
    <row r="95" spans="1:7" ht="25.5">
      <c r="A95" s="36">
        <v>56</v>
      </c>
      <c r="B95" s="36" t="s">
        <v>108</v>
      </c>
      <c r="C95" s="36" t="s">
        <v>51</v>
      </c>
      <c r="D95" s="36" t="s">
        <v>52</v>
      </c>
      <c r="E95" s="40">
        <v>25</v>
      </c>
      <c r="F95" s="40">
        <v>2240</v>
      </c>
      <c r="G95" s="36"/>
    </row>
    <row r="96" spans="1:7" ht="25.5">
      <c r="A96" s="4">
        <v>57</v>
      </c>
      <c r="B96" s="4" t="s">
        <v>247</v>
      </c>
      <c r="C96" s="4" t="s">
        <v>51</v>
      </c>
      <c r="D96" s="4" t="s">
        <v>129</v>
      </c>
      <c r="E96" s="4">
        <v>25</v>
      </c>
      <c r="F96" s="4">
        <v>2240</v>
      </c>
      <c r="G96" s="44"/>
    </row>
    <row r="97" spans="1:7" ht="15.75">
      <c r="A97" s="67"/>
      <c r="B97" s="58" t="s">
        <v>130</v>
      </c>
      <c r="C97" s="58"/>
      <c r="D97" s="58"/>
      <c r="E97" s="58">
        <f>SUM(E95:E96)</f>
        <v>50</v>
      </c>
      <c r="F97" s="58"/>
      <c r="G97" s="68"/>
    </row>
    <row r="98" spans="1:7" ht="18">
      <c r="A98" s="199" t="s">
        <v>131</v>
      </c>
      <c r="B98" s="200"/>
      <c r="C98" s="200"/>
      <c r="D98" s="200"/>
      <c r="E98" s="200"/>
      <c r="F98" s="200"/>
      <c r="G98" s="201"/>
    </row>
    <row r="99" spans="1:7" ht="25.5">
      <c r="A99" s="4">
        <v>58</v>
      </c>
      <c r="B99" s="4" t="s">
        <v>132</v>
      </c>
      <c r="C99" s="4" t="s">
        <v>51</v>
      </c>
      <c r="D99" s="4" t="s">
        <v>68</v>
      </c>
      <c r="E99" s="4">
        <v>2</v>
      </c>
      <c r="F99" s="4">
        <v>2240</v>
      </c>
      <c r="G99" s="44"/>
    </row>
    <row r="100" spans="1:7" ht="25.5">
      <c r="A100" s="4">
        <v>59</v>
      </c>
      <c r="B100" s="4" t="s">
        <v>248</v>
      </c>
      <c r="C100" s="4" t="s">
        <v>51</v>
      </c>
      <c r="D100" s="4" t="s">
        <v>68</v>
      </c>
      <c r="E100" s="4">
        <v>20</v>
      </c>
      <c r="F100" s="4">
        <v>2800</v>
      </c>
      <c r="G100" s="44"/>
    </row>
    <row r="101" spans="1:7" ht="15.75">
      <c r="A101" s="67"/>
      <c r="B101" s="58" t="s">
        <v>190</v>
      </c>
      <c r="C101" s="58"/>
      <c r="D101" s="58"/>
      <c r="E101" s="58">
        <f>SUM(E99:E100)</f>
        <v>22</v>
      </c>
      <c r="F101" s="58"/>
      <c r="G101" s="68"/>
    </row>
    <row r="102" spans="1:7" ht="18">
      <c r="A102" s="199" t="s">
        <v>133</v>
      </c>
      <c r="B102" s="200"/>
      <c r="C102" s="200"/>
      <c r="D102" s="200"/>
      <c r="E102" s="200"/>
      <c r="F102" s="200"/>
      <c r="G102" s="201"/>
    </row>
    <row r="103" spans="1:7" ht="25.5">
      <c r="A103" s="28">
        <v>60</v>
      </c>
      <c r="B103" s="55" t="s">
        <v>108</v>
      </c>
      <c r="C103" s="56" t="s">
        <v>51</v>
      </c>
      <c r="D103" s="56" t="s">
        <v>52</v>
      </c>
      <c r="E103" s="57">
        <v>648.96</v>
      </c>
      <c r="F103" s="57">
        <v>3131</v>
      </c>
      <c r="G103" s="28"/>
    </row>
    <row r="104" spans="1:7" ht="41.25" customHeight="1">
      <c r="A104" s="4">
        <v>61</v>
      </c>
      <c r="B104" s="46" t="s">
        <v>134</v>
      </c>
      <c r="C104" s="4" t="s">
        <v>51</v>
      </c>
      <c r="D104" s="4" t="s">
        <v>68</v>
      </c>
      <c r="E104" s="6">
        <v>8</v>
      </c>
      <c r="F104" s="4">
        <v>3131</v>
      </c>
      <c r="G104" s="44"/>
    </row>
    <row r="105" spans="1:7" ht="42" customHeight="1">
      <c r="A105" s="28">
        <v>62</v>
      </c>
      <c r="B105" s="46" t="s">
        <v>135</v>
      </c>
      <c r="C105" s="4" t="s">
        <v>51</v>
      </c>
      <c r="D105" s="4" t="s">
        <v>68</v>
      </c>
      <c r="E105" s="6">
        <v>29</v>
      </c>
      <c r="F105" s="4">
        <v>3131</v>
      </c>
      <c r="G105" s="44"/>
    </row>
    <row r="106" spans="1:7" ht="39.75" customHeight="1">
      <c r="A106" s="4">
        <v>63</v>
      </c>
      <c r="B106" s="46" t="s">
        <v>136</v>
      </c>
      <c r="C106" s="4" t="s">
        <v>51</v>
      </c>
      <c r="D106" s="4" t="s">
        <v>68</v>
      </c>
      <c r="E106" s="6">
        <v>11</v>
      </c>
      <c r="F106" s="4">
        <v>3131</v>
      </c>
      <c r="G106" s="44"/>
    </row>
    <row r="107" spans="1:7" ht="40.5" customHeight="1">
      <c r="A107" s="28">
        <v>64</v>
      </c>
      <c r="B107" s="46" t="s">
        <v>137</v>
      </c>
      <c r="C107" s="4" t="s">
        <v>51</v>
      </c>
      <c r="D107" s="4" t="s">
        <v>68</v>
      </c>
      <c r="E107" s="6">
        <v>31</v>
      </c>
      <c r="F107" s="4">
        <v>3131</v>
      </c>
      <c r="G107" s="44"/>
    </row>
    <row r="108" spans="1:7" ht="40.5" customHeight="1">
      <c r="A108" s="4">
        <v>65</v>
      </c>
      <c r="B108" s="46" t="s">
        <v>138</v>
      </c>
      <c r="C108" s="4" t="s">
        <v>51</v>
      </c>
      <c r="D108" s="4" t="s">
        <v>68</v>
      </c>
      <c r="E108" s="6">
        <v>9</v>
      </c>
      <c r="F108" s="4">
        <v>3131</v>
      </c>
      <c r="G108" s="44"/>
    </row>
    <row r="109" spans="1:7" ht="41.25" customHeight="1">
      <c r="A109" s="28">
        <v>66</v>
      </c>
      <c r="B109" s="46" t="s">
        <v>139</v>
      </c>
      <c r="C109" s="4" t="s">
        <v>51</v>
      </c>
      <c r="D109" s="4" t="s">
        <v>68</v>
      </c>
      <c r="E109" s="6">
        <v>11</v>
      </c>
      <c r="F109" s="4">
        <v>3131</v>
      </c>
      <c r="G109" s="44"/>
    </row>
    <row r="110" spans="1:7" ht="41.25" customHeight="1">
      <c r="A110" s="4">
        <v>67</v>
      </c>
      <c r="B110" s="46" t="s">
        <v>143</v>
      </c>
      <c r="C110" s="4" t="s">
        <v>51</v>
      </c>
      <c r="D110" s="4" t="s">
        <v>68</v>
      </c>
      <c r="E110" s="6">
        <v>18</v>
      </c>
      <c r="F110" s="4">
        <v>3131</v>
      </c>
      <c r="G110" s="44"/>
    </row>
    <row r="111" spans="1:7" ht="39.75" customHeight="1">
      <c r="A111" s="28">
        <v>68</v>
      </c>
      <c r="B111" s="46" t="s">
        <v>140</v>
      </c>
      <c r="C111" s="4" t="s">
        <v>51</v>
      </c>
      <c r="D111" s="4" t="s">
        <v>68</v>
      </c>
      <c r="E111" s="6">
        <v>6</v>
      </c>
      <c r="F111" s="4">
        <v>3131</v>
      </c>
      <c r="G111" s="44"/>
    </row>
    <row r="112" spans="1:7" ht="38.25">
      <c r="A112" s="4">
        <v>69</v>
      </c>
      <c r="B112" s="46" t="s">
        <v>141</v>
      </c>
      <c r="C112" s="4" t="s">
        <v>51</v>
      </c>
      <c r="D112" s="4" t="s">
        <v>68</v>
      </c>
      <c r="E112" s="50">
        <v>47</v>
      </c>
      <c r="F112" s="2">
        <v>3131</v>
      </c>
      <c r="G112" s="42"/>
    </row>
    <row r="113" spans="1:7" ht="41.25" customHeight="1">
      <c r="A113" s="28">
        <v>70</v>
      </c>
      <c r="B113" s="46" t="s">
        <v>142</v>
      </c>
      <c r="C113" s="4" t="s">
        <v>51</v>
      </c>
      <c r="D113" s="4" t="s">
        <v>68</v>
      </c>
      <c r="E113" s="50">
        <v>31</v>
      </c>
      <c r="F113" s="2">
        <v>3131</v>
      </c>
      <c r="G113" s="42"/>
    </row>
    <row r="114" spans="1:7" ht="41.25" customHeight="1">
      <c r="A114" s="4">
        <v>71</v>
      </c>
      <c r="B114" s="46" t="s">
        <v>212</v>
      </c>
      <c r="C114" s="4" t="s">
        <v>51</v>
      </c>
      <c r="D114" s="4" t="s">
        <v>68</v>
      </c>
      <c r="E114" s="50">
        <v>10</v>
      </c>
      <c r="F114" s="2">
        <v>3131</v>
      </c>
      <c r="G114" s="42"/>
    </row>
    <row r="115" spans="1:7" ht="27.75" customHeight="1">
      <c r="A115" s="28">
        <v>72</v>
      </c>
      <c r="B115" s="46" t="s">
        <v>144</v>
      </c>
      <c r="C115" s="4" t="s">
        <v>51</v>
      </c>
      <c r="D115" s="4" t="s">
        <v>68</v>
      </c>
      <c r="E115" s="6">
        <v>19</v>
      </c>
      <c r="F115" s="4">
        <v>3131</v>
      </c>
      <c r="G115" s="42"/>
    </row>
    <row r="116" spans="1:7" ht="25.5">
      <c r="A116" s="4">
        <v>73</v>
      </c>
      <c r="B116" s="46" t="s">
        <v>145</v>
      </c>
      <c r="C116" s="4" t="s">
        <v>51</v>
      </c>
      <c r="D116" s="4" t="s">
        <v>68</v>
      </c>
      <c r="E116" s="6">
        <v>17</v>
      </c>
      <c r="F116" s="4">
        <v>3131</v>
      </c>
      <c r="G116" s="42"/>
    </row>
    <row r="117" spans="1:7" ht="25.5">
      <c r="A117" s="28">
        <v>74</v>
      </c>
      <c r="B117" s="46" t="s">
        <v>146</v>
      </c>
      <c r="C117" s="4" t="s">
        <v>51</v>
      </c>
      <c r="D117" s="4" t="s">
        <v>68</v>
      </c>
      <c r="E117" s="6">
        <v>51</v>
      </c>
      <c r="F117" s="4">
        <v>3131</v>
      </c>
      <c r="G117" s="42"/>
    </row>
    <row r="118" spans="1:7" ht="25.5">
      <c r="A118" s="4">
        <v>75</v>
      </c>
      <c r="B118" s="46" t="s">
        <v>147</v>
      </c>
      <c r="C118" s="4" t="s">
        <v>51</v>
      </c>
      <c r="D118" s="4" t="s">
        <v>68</v>
      </c>
      <c r="E118" s="6">
        <v>7.6</v>
      </c>
      <c r="F118" s="4">
        <v>3131</v>
      </c>
      <c r="G118" s="42"/>
    </row>
    <row r="119" spans="1:7" ht="25.5">
      <c r="A119" s="28">
        <v>76</v>
      </c>
      <c r="B119" s="46" t="s">
        <v>148</v>
      </c>
      <c r="C119" s="4" t="s">
        <v>51</v>
      </c>
      <c r="D119" s="4" t="s">
        <v>68</v>
      </c>
      <c r="E119" s="6">
        <v>8.2</v>
      </c>
      <c r="F119" s="4">
        <v>3131</v>
      </c>
      <c r="G119" s="42"/>
    </row>
    <row r="120" spans="1:7" ht="25.5" customHeight="1">
      <c r="A120" s="4">
        <v>77</v>
      </c>
      <c r="B120" s="46" t="s">
        <v>149</v>
      </c>
      <c r="C120" s="4" t="s">
        <v>51</v>
      </c>
      <c r="D120" s="4" t="s">
        <v>68</v>
      </c>
      <c r="E120" s="6">
        <v>6.4</v>
      </c>
      <c r="F120" s="4">
        <v>3131</v>
      </c>
      <c r="G120" s="42"/>
    </row>
    <row r="121" spans="1:7" ht="29.25" customHeight="1">
      <c r="A121" s="28">
        <v>78</v>
      </c>
      <c r="B121" s="46" t="s">
        <v>150</v>
      </c>
      <c r="C121" s="4" t="s">
        <v>51</v>
      </c>
      <c r="D121" s="4" t="s">
        <v>68</v>
      </c>
      <c r="E121" s="6">
        <v>12.8</v>
      </c>
      <c r="F121" s="4">
        <v>3131</v>
      </c>
      <c r="G121" s="42"/>
    </row>
    <row r="122" spans="1:7" ht="26.25" customHeight="1">
      <c r="A122" s="4">
        <v>79</v>
      </c>
      <c r="B122" s="46" t="s">
        <v>151</v>
      </c>
      <c r="C122" s="4" t="s">
        <v>51</v>
      </c>
      <c r="D122" s="4" t="s">
        <v>68</v>
      </c>
      <c r="E122" s="6">
        <v>8</v>
      </c>
      <c r="F122" s="4">
        <v>3131</v>
      </c>
      <c r="G122" s="42"/>
    </row>
    <row r="123" spans="1:7" ht="26.25" customHeight="1">
      <c r="A123" s="28">
        <v>80</v>
      </c>
      <c r="B123" s="46" t="s">
        <v>213</v>
      </c>
      <c r="C123" s="4" t="s">
        <v>51</v>
      </c>
      <c r="D123" s="4" t="s">
        <v>68</v>
      </c>
      <c r="E123" s="6">
        <v>10</v>
      </c>
      <c r="F123" s="4">
        <v>3131</v>
      </c>
      <c r="G123" s="42"/>
    </row>
    <row r="124" spans="1:7" ht="25.5">
      <c r="A124" s="4">
        <v>81</v>
      </c>
      <c r="B124" s="4" t="s">
        <v>152</v>
      </c>
      <c r="C124" s="4" t="s">
        <v>51</v>
      </c>
      <c r="D124" s="4" t="s">
        <v>68</v>
      </c>
      <c r="E124" s="6">
        <v>31</v>
      </c>
      <c r="F124" s="4">
        <v>3131</v>
      </c>
      <c r="G124" s="44"/>
    </row>
    <row r="125" spans="1:7" ht="25.5">
      <c r="A125" s="28">
        <v>82</v>
      </c>
      <c r="B125" s="46" t="s">
        <v>153</v>
      </c>
      <c r="C125" s="4" t="s">
        <v>51</v>
      </c>
      <c r="D125" s="47" t="s">
        <v>68</v>
      </c>
      <c r="E125" s="6">
        <v>38</v>
      </c>
      <c r="F125" s="4">
        <v>3131</v>
      </c>
      <c r="G125" s="44"/>
    </row>
    <row r="126" spans="1:7" ht="25.5">
      <c r="A126" s="4">
        <v>83</v>
      </c>
      <c r="B126" s="46" t="s">
        <v>154</v>
      </c>
      <c r="C126" s="4" t="s">
        <v>51</v>
      </c>
      <c r="D126" s="47" t="s">
        <v>68</v>
      </c>
      <c r="E126" s="6">
        <v>67</v>
      </c>
      <c r="F126" s="4">
        <v>3131</v>
      </c>
      <c r="G126" s="44"/>
    </row>
    <row r="127" spans="1:7" ht="25.5">
      <c r="A127" s="28">
        <v>84</v>
      </c>
      <c r="B127" s="46" t="s">
        <v>155</v>
      </c>
      <c r="C127" s="4" t="s">
        <v>51</v>
      </c>
      <c r="D127" s="47" t="s">
        <v>68</v>
      </c>
      <c r="E127" s="6">
        <v>34</v>
      </c>
      <c r="F127" s="4">
        <v>3131</v>
      </c>
      <c r="G127" s="44"/>
    </row>
    <row r="128" spans="1:7" ht="25.5">
      <c r="A128" s="4">
        <v>85</v>
      </c>
      <c r="B128" s="46" t="s">
        <v>156</v>
      </c>
      <c r="C128" s="4" t="s">
        <v>51</v>
      </c>
      <c r="D128" s="47" t="s">
        <v>68</v>
      </c>
      <c r="E128" s="6">
        <v>22</v>
      </c>
      <c r="F128" s="4">
        <v>3131</v>
      </c>
      <c r="G128" s="44"/>
    </row>
    <row r="129" spans="1:7" ht="25.5">
      <c r="A129" s="28">
        <v>86</v>
      </c>
      <c r="B129" s="46" t="s">
        <v>157</v>
      </c>
      <c r="C129" s="4" t="s">
        <v>51</v>
      </c>
      <c r="D129" s="47" t="s">
        <v>68</v>
      </c>
      <c r="E129" s="6">
        <v>26</v>
      </c>
      <c r="F129" s="4">
        <v>3131</v>
      </c>
      <c r="G129" s="44"/>
    </row>
    <row r="130" spans="1:7" ht="25.5">
      <c r="A130" s="4">
        <v>87</v>
      </c>
      <c r="B130" s="46" t="s">
        <v>158</v>
      </c>
      <c r="C130" s="4" t="s">
        <v>51</v>
      </c>
      <c r="D130" s="47" t="s">
        <v>68</v>
      </c>
      <c r="E130" s="6">
        <v>16</v>
      </c>
      <c r="F130" s="4">
        <v>3131</v>
      </c>
      <c r="G130" s="44"/>
    </row>
    <row r="131" spans="1:7" ht="25.5">
      <c r="A131" s="28">
        <v>88</v>
      </c>
      <c r="B131" s="46" t="s">
        <v>159</v>
      </c>
      <c r="C131" s="4" t="s">
        <v>51</v>
      </c>
      <c r="D131" s="47" t="s">
        <v>68</v>
      </c>
      <c r="E131" s="6">
        <v>24</v>
      </c>
      <c r="F131" s="4">
        <v>3131</v>
      </c>
      <c r="G131" s="44"/>
    </row>
    <row r="132" spans="1:7" ht="25.5">
      <c r="A132" s="4">
        <v>89</v>
      </c>
      <c r="B132" s="46" t="s">
        <v>160</v>
      </c>
      <c r="C132" s="4" t="s">
        <v>51</v>
      </c>
      <c r="D132" s="47" t="s">
        <v>68</v>
      </c>
      <c r="E132" s="6">
        <v>43</v>
      </c>
      <c r="F132" s="4">
        <v>3131</v>
      </c>
      <c r="G132" s="44"/>
    </row>
    <row r="133" spans="1:7" ht="25.5">
      <c r="A133" s="28">
        <v>90</v>
      </c>
      <c r="B133" s="46" t="s">
        <v>161</v>
      </c>
      <c r="C133" s="4" t="s">
        <v>51</v>
      </c>
      <c r="D133" s="47" t="s">
        <v>68</v>
      </c>
      <c r="E133" s="6">
        <v>72</v>
      </c>
      <c r="F133" s="4">
        <v>3131</v>
      </c>
      <c r="G133" s="44"/>
    </row>
    <row r="134" spans="1:7" ht="25.5">
      <c r="A134" s="4">
        <v>91</v>
      </c>
      <c r="B134" s="46" t="s">
        <v>207</v>
      </c>
      <c r="C134" s="4" t="s">
        <v>51</v>
      </c>
      <c r="D134" s="47" t="s">
        <v>68</v>
      </c>
      <c r="E134" s="6">
        <v>85</v>
      </c>
      <c r="F134" s="4">
        <v>3131</v>
      </c>
      <c r="G134" s="44"/>
    </row>
    <row r="135" spans="1:7" ht="25.5">
      <c r="A135" s="28">
        <v>92</v>
      </c>
      <c r="B135" s="46" t="s">
        <v>208</v>
      </c>
      <c r="C135" s="4" t="s">
        <v>51</v>
      </c>
      <c r="D135" s="47" t="s">
        <v>68</v>
      </c>
      <c r="E135" s="6">
        <v>20</v>
      </c>
      <c r="F135" s="4">
        <v>3131</v>
      </c>
      <c r="G135" s="44"/>
    </row>
    <row r="136" spans="1:7" ht="25.5">
      <c r="A136" s="4">
        <v>93</v>
      </c>
      <c r="B136" s="46" t="s">
        <v>209</v>
      </c>
      <c r="C136" s="4" t="s">
        <v>51</v>
      </c>
      <c r="D136" s="47" t="s">
        <v>68</v>
      </c>
      <c r="E136" s="6">
        <v>20</v>
      </c>
      <c r="F136" s="4">
        <v>3131</v>
      </c>
      <c r="G136" s="44"/>
    </row>
    <row r="137" spans="1:7" ht="25.5">
      <c r="A137" s="28">
        <v>94</v>
      </c>
      <c r="B137" s="46" t="s">
        <v>210</v>
      </c>
      <c r="C137" s="4" t="s">
        <v>51</v>
      </c>
      <c r="D137" s="47" t="s">
        <v>68</v>
      </c>
      <c r="E137" s="6">
        <v>10</v>
      </c>
      <c r="F137" s="4">
        <v>3131</v>
      </c>
      <c r="G137" s="44"/>
    </row>
    <row r="138" spans="1:7" ht="25.5">
      <c r="A138" s="4">
        <v>95</v>
      </c>
      <c r="B138" s="46" t="s">
        <v>211</v>
      </c>
      <c r="C138" s="4" t="s">
        <v>51</v>
      </c>
      <c r="D138" s="47" t="s">
        <v>68</v>
      </c>
      <c r="E138" s="6">
        <v>10</v>
      </c>
      <c r="F138" s="4">
        <v>31</v>
      </c>
      <c r="G138" s="44"/>
    </row>
    <row r="139" spans="1:7" ht="25.5">
      <c r="A139" s="28">
        <v>96</v>
      </c>
      <c r="B139" s="46" t="s">
        <v>162</v>
      </c>
      <c r="C139" s="4" t="s">
        <v>51</v>
      </c>
      <c r="D139" s="47" t="s">
        <v>68</v>
      </c>
      <c r="E139" s="4">
        <v>67</v>
      </c>
      <c r="F139" s="4">
        <v>3131</v>
      </c>
      <c r="G139" s="44"/>
    </row>
    <row r="140" spans="1:7" ht="25.5">
      <c r="A140" s="4">
        <v>97</v>
      </c>
      <c r="B140" s="46" t="s">
        <v>163</v>
      </c>
      <c r="C140" s="4" t="s">
        <v>51</v>
      </c>
      <c r="D140" s="47" t="s">
        <v>68</v>
      </c>
      <c r="E140" s="4">
        <v>450</v>
      </c>
      <c r="F140" s="4">
        <v>3131</v>
      </c>
      <c r="G140" s="44"/>
    </row>
    <row r="141" spans="1:7" ht="25.5">
      <c r="A141" s="28">
        <v>98</v>
      </c>
      <c r="B141" s="48" t="s">
        <v>164</v>
      </c>
      <c r="C141" s="4" t="s">
        <v>51</v>
      </c>
      <c r="D141" s="47" t="s">
        <v>68</v>
      </c>
      <c r="E141" s="51">
        <v>61</v>
      </c>
      <c r="F141" s="4">
        <v>3131</v>
      </c>
      <c r="G141" s="44"/>
    </row>
    <row r="142" spans="1:7" ht="25.5">
      <c r="A142" s="4">
        <v>99</v>
      </c>
      <c r="B142" s="46" t="s">
        <v>165</v>
      </c>
      <c r="C142" s="4" t="s">
        <v>51</v>
      </c>
      <c r="D142" s="47" t="s">
        <v>68</v>
      </c>
      <c r="E142" s="4">
        <v>50</v>
      </c>
      <c r="F142" s="4">
        <v>3131</v>
      </c>
      <c r="G142" s="44"/>
    </row>
    <row r="143" spans="1:7" ht="25.5">
      <c r="A143" s="28">
        <v>100</v>
      </c>
      <c r="B143" s="46" t="s">
        <v>179</v>
      </c>
      <c r="C143" s="4" t="s">
        <v>51</v>
      </c>
      <c r="D143" s="47" t="s">
        <v>68</v>
      </c>
      <c r="E143" s="4">
        <v>50</v>
      </c>
      <c r="F143" s="4">
        <v>3131</v>
      </c>
      <c r="G143" s="44"/>
    </row>
    <row r="144" spans="1:7" ht="38.25">
      <c r="A144" s="4">
        <v>101</v>
      </c>
      <c r="B144" s="46" t="s">
        <v>166</v>
      </c>
      <c r="C144" s="4" t="s">
        <v>51</v>
      </c>
      <c r="D144" s="47" t="s">
        <v>68</v>
      </c>
      <c r="E144" s="4">
        <v>28</v>
      </c>
      <c r="F144" s="4">
        <v>3131</v>
      </c>
      <c r="G144" s="44"/>
    </row>
    <row r="145" spans="1:7" ht="38.25">
      <c r="A145" s="28">
        <v>102</v>
      </c>
      <c r="B145" s="46" t="s">
        <v>167</v>
      </c>
      <c r="C145" s="4" t="s">
        <v>51</v>
      </c>
      <c r="D145" s="47" t="s">
        <v>68</v>
      </c>
      <c r="E145" s="49">
        <v>26</v>
      </c>
      <c r="F145" s="49">
        <v>3131</v>
      </c>
      <c r="G145" s="42"/>
    </row>
    <row r="146" spans="1:7" ht="38.25">
      <c r="A146" s="4">
        <v>103</v>
      </c>
      <c r="B146" s="46" t="s">
        <v>168</v>
      </c>
      <c r="C146" s="4" t="s">
        <v>51</v>
      </c>
      <c r="D146" s="47" t="s">
        <v>68</v>
      </c>
      <c r="E146" s="49">
        <v>31</v>
      </c>
      <c r="F146" s="49">
        <v>3131</v>
      </c>
      <c r="G146" s="42"/>
    </row>
    <row r="147" spans="1:7" ht="38.25">
      <c r="A147" s="28">
        <v>104</v>
      </c>
      <c r="B147" s="46" t="s">
        <v>169</v>
      </c>
      <c r="C147" s="4" t="s">
        <v>51</v>
      </c>
      <c r="D147" s="47" t="s">
        <v>68</v>
      </c>
      <c r="E147" s="49">
        <v>30</v>
      </c>
      <c r="F147" s="49">
        <v>3131</v>
      </c>
      <c r="G147" s="42"/>
    </row>
    <row r="148" spans="1:7" ht="38.25">
      <c r="A148" s="4">
        <v>105</v>
      </c>
      <c r="B148" s="46" t="s">
        <v>170</v>
      </c>
      <c r="C148" s="4" t="s">
        <v>51</v>
      </c>
      <c r="D148" s="47" t="s">
        <v>68</v>
      </c>
      <c r="E148" s="49">
        <v>27</v>
      </c>
      <c r="F148" s="49">
        <v>3131</v>
      </c>
      <c r="G148" s="42"/>
    </row>
    <row r="149" spans="1:7" ht="38.25">
      <c r="A149" s="28">
        <v>106</v>
      </c>
      <c r="B149" s="46" t="s">
        <v>171</v>
      </c>
      <c r="C149" s="4" t="s">
        <v>51</v>
      </c>
      <c r="D149" s="47" t="s">
        <v>68</v>
      </c>
      <c r="E149" s="49">
        <v>24</v>
      </c>
      <c r="F149" s="49">
        <v>3131</v>
      </c>
      <c r="G149" s="42"/>
    </row>
    <row r="150" spans="1:7" ht="38.25">
      <c r="A150" s="4">
        <v>107</v>
      </c>
      <c r="B150" s="46" t="s">
        <v>172</v>
      </c>
      <c r="C150" s="4" t="s">
        <v>51</v>
      </c>
      <c r="D150" s="47" t="s">
        <v>68</v>
      </c>
      <c r="E150" s="49">
        <v>52</v>
      </c>
      <c r="F150" s="49">
        <v>3131</v>
      </c>
      <c r="G150" s="42"/>
    </row>
    <row r="151" spans="1:7" ht="25.5">
      <c r="A151" s="28">
        <v>108</v>
      </c>
      <c r="B151" s="46" t="s">
        <v>214</v>
      </c>
      <c r="C151" s="4" t="s">
        <v>51</v>
      </c>
      <c r="D151" s="47" t="s">
        <v>68</v>
      </c>
      <c r="E151" s="49">
        <v>10</v>
      </c>
      <c r="F151" s="49">
        <v>3131</v>
      </c>
      <c r="G151" s="42"/>
    </row>
    <row r="152" spans="1:7" ht="51">
      <c r="A152" s="4">
        <v>109</v>
      </c>
      <c r="B152" s="46" t="s">
        <v>173</v>
      </c>
      <c r="C152" s="4" t="s">
        <v>51</v>
      </c>
      <c r="D152" s="47" t="s">
        <v>68</v>
      </c>
      <c r="E152" s="49">
        <v>42</v>
      </c>
      <c r="F152" s="49">
        <v>3131</v>
      </c>
      <c r="G152" s="42"/>
    </row>
    <row r="153" spans="1:7" ht="51">
      <c r="A153" s="28">
        <v>110</v>
      </c>
      <c r="B153" s="46" t="s">
        <v>174</v>
      </c>
      <c r="C153" s="4" t="s">
        <v>51</v>
      </c>
      <c r="D153" s="47" t="s">
        <v>68</v>
      </c>
      <c r="E153" s="49">
        <v>24</v>
      </c>
      <c r="F153" s="49">
        <v>3131</v>
      </c>
      <c r="G153" s="42"/>
    </row>
    <row r="154" spans="1:7" ht="51">
      <c r="A154" s="4">
        <v>111</v>
      </c>
      <c r="B154" s="46" t="s">
        <v>175</v>
      </c>
      <c r="C154" s="4" t="s">
        <v>51</v>
      </c>
      <c r="D154" s="47" t="s">
        <v>68</v>
      </c>
      <c r="E154" s="49">
        <v>16</v>
      </c>
      <c r="F154" s="49">
        <v>3131</v>
      </c>
      <c r="G154" s="42"/>
    </row>
    <row r="155" spans="1:7" ht="25.5">
      <c r="A155" s="28">
        <v>112</v>
      </c>
      <c r="B155" s="46" t="s">
        <v>176</v>
      </c>
      <c r="C155" s="4" t="s">
        <v>51</v>
      </c>
      <c r="D155" s="47" t="s">
        <v>68</v>
      </c>
      <c r="E155" s="49">
        <v>70</v>
      </c>
      <c r="F155" s="49">
        <v>3131</v>
      </c>
      <c r="G155" s="42"/>
    </row>
    <row r="156" spans="1:7" ht="25.5">
      <c r="A156" s="4">
        <v>113</v>
      </c>
      <c r="B156" s="46" t="s">
        <v>177</v>
      </c>
      <c r="C156" s="4" t="s">
        <v>51</v>
      </c>
      <c r="D156" s="47" t="s">
        <v>68</v>
      </c>
      <c r="E156" s="49">
        <v>70</v>
      </c>
      <c r="F156" s="49">
        <v>3131</v>
      </c>
      <c r="G156" s="42"/>
    </row>
    <row r="157" spans="1:7" ht="25.5">
      <c r="A157" s="28">
        <v>114</v>
      </c>
      <c r="B157" s="46" t="s">
        <v>178</v>
      </c>
      <c r="C157" s="4" t="s">
        <v>51</v>
      </c>
      <c r="D157" s="47" t="s">
        <v>68</v>
      </c>
      <c r="E157" s="49">
        <v>98.8</v>
      </c>
      <c r="F157" s="49">
        <v>3131</v>
      </c>
      <c r="G157" s="42"/>
    </row>
    <row r="158" spans="1:7" ht="25.5">
      <c r="A158" s="4">
        <v>115</v>
      </c>
      <c r="B158" s="46" t="s">
        <v>215</v>
      </c>
      <c r="C158" s="4" t="s">
        <v>51</v>
      </c>
      <c r="D158" s="47" t="s">
        <v>68</v>
      </c>
      <c r="E158" s="49">
        <v>40</v>
      </c>
      <c r="F158" s="49">
        <v>3131</v>
      </c>
      <c r="G158" s="42"/>
    </row>
    <row r="159" spans="1:7" ht="25.5">
      <c r="A159" s="28">
        <v>116</v>
      </c>
      <c r="B159" s="46" t="s">
        <v>217</v>
      </c>
      <c r="C159" s="4" t="s">
        <v>51</v>
      </c>
      <c r="D159" s="47" t="s">
        <v>68</v>
      </c>
      <c r="E159" s="49">
        <v>73</v>
      </c>
      <c r="F159" s="49">
        <v>3131</v>
      </c>
      <c r="G159" s="42"/>
    </row>
    <row r="160" spans="1:7" ht="25.5">
      <c r="A160" s="4">
        <v>117</v>
      </c>
      <c r="B160" s="46" t="s">
        <v>216</v>
      </c>
      <c r="C160" s="4" t="s">
        <v>51</v>
      </c>
      <c r="D160" s="47" t="s">
        <v>68</v>
      </c>
      <c r="E160" s="49">
        <v>45.1</v>
      </c>
      <c r="F160" s="49">
        <v>3131</v>
      </c>
      <c r="G160" s="42"/>
    </row>
    <row r="161" spans="1:7" ht="25.5">
      <c r="A161" s="28">
        <v>118</v>
      </c>
      <c r="B161" s="46" t="s">
        <v>218</v>
      </c>
      <c r="C161" s="4" t="s">
        <v>51</v>
      </c>
      <c r="D161" s="47" t="s">
        <v>68</v>
      </c>
      <c r="E161" s="49">
        <v>3.44</v>
      </c>
      <c r="F161" s="49">
        <v>3131</v>
      </c>
      <c r="G161" s="42"/>
    </row>
    <row r="162" spans="1:7" ht="25.5">
      <c r="A162" s="4">
        <v>119</v>
      </c>
      <c r="B162" s="46" t="s">
        <v>219</v>
      </c>
      <c r="C162" s="4" t="s">
        <v>51</v>
      </c>
      <c r="D162" s="47" t="s">
        <v>68</v>
      </c>
      <c r="E162" s="49">
        <v>1.978</v>
      </c>
      <c r="F162" s="49">
        <v>3131</v>
      </c>
      <c r="G162" s="42"/>
    </row>
    <row r="163" spans="1:7" ht="25.5">
      <c r="A163" s="28">
        <v>120</v>
      </c>
      <c r="B163" s="46" t="s">
        <v>220</v>
      </c>
      <c r="C163" s="4" t="s">
        <v>51</v>
      </c>
      <c r="D163" s="47" t="s">
        <v>68</v>
      </c>
      <c r="E163" s="49">
        <v>11.484</v>
      </c>
      <c r="F163" s="49">
        <v>3131</v>
      </c>
      <c r="G163" s="42"/>
    </row>
    <row r="164" spans="1:7" ht="42" customHeight="1">
      <c r="A164" s="4">
        <v>121</v>
      </c>
      <c r="B164" s="46" t="s">
        <v>221</v>
      </c>
      <c r="C164" s="4" t="s">
        <v>51</v>
      </c>
      <c r="D164" s="47" t="s">
        <v>68</v>
      </c>
      <c r="E164" s="49">
        <v>40</v>
      </c>
      <c r="F164" s="49">
        <v>3131</v>
      </c>
      <c r="G164" s="42"/>
    </row>
    <row r="165" spans="1:7" ht="48.75" customHeight="1">
      <c r="A165" s="28">
        <v>122</v>
      </c>
      <c r="B165" s="46" t="s">
        <v>222</v>
      </c>
      <c r="C165" s="4" t="s">
        <v>51</v>
      </c>
      <c r="D165" s="47" t="s">
        <v>68</v>
      </c>
      <c r="E165" s="49">
        <v>15</v>
      </c>
      <c r="F165" s="49">
        <v>3131</v>
      </c>
      <c r="G165" s="42"/>
    </row>
    <row r="166" spans="1:7" ht="39.75" customHeight="1">
      <c r="A166" s="4">
        <v>123</v>
      </c>
      <c r="B166" s="46" t="s">
        <v>223</v>
      </c>
      <c r="C166" s="4" t="s">
        <v>51</v>
      </c>
      <c r="D166" s="47" t="s">
        <v>68</v>
      </c>
      <c r="E166" s="49">
        <v>25</v>
      </c>
      <c r="F166" s="49">
        <v>3131</v>
      </c>
      <c r="G166" s="42"/>
    </row>
    <row r="167" spans="1:7" ht="39.75" customHeight="1">
      <c r="A167" s="28">
        <v>124</v>
      </c>
      <c r="B167" s="46" t="s">
        <v>224</v>
      </c>
      <c r="C167" s="4" t="s">
        <v>51</v>
      </c>
      <c r="D167" s="47" t="s">
        <v>68</v>
      </c>
      <c r="E167" s="49">
        <v>40</v>
      </c>
      <c r="F167" s="49">
        <v>3131</v>
      </c>
      <c r="G167" s="42"/>
    </row>
    <row r="168" spans="1:7" ht="51.75" customHeight="1">
      <c r="A168" s="4">
        <v>125</v>
      </c>
      <c r="B168" s="46" t="s">
        <v>225</v>
      </c>
      <c r="C168" s="4" t="s">
        <v>51</v>
      </c>
      <c r="D168" s="47" t="s">
        <v>68</v>
      </c>
      <c r="E168" s="49">
        <v>50</v>
      </c>
      <c r="F168" s="49">
        <v>3131</v>
      </c>
      <c r="G168" s="42"/>
    </row>
    <row r="169" spans="1:7" ht="27.75" customHeight="1">
      <c r="A169" s="28">
        <v>126</v>
      </c>
      <c r="B169" s="46" t="s">
        <v>207</v>
      </c>
      <c r="C169" s="4" t="s">
        <v>51</v>
      </c>
      <c r="D169" s="47" t="s">
        <v>68</v>
      </c>
      <c r="E169" s="49">
        <v>30</v>
      </c>
      <c r="F169" s="49">
        <v>3131</v>
      </c>
      <c r="G169" s="42"/>
    </row>
    <row r="170" spans="1:7" ht="15.75">
      <c r="A170" s="58"/>
      <c r="B170" s="58" t="s">
        <v>186</v>
      </c>
      <c r="C170" s="58"/>
      <c r="D170" s="59"/>
      <c r="E170" s="58">
        <f>SUM(E103:E169)-E141</f>
        <v>3058.762</v>
      </c>
      <c r="F170" s="58"/>
      <c r="G170" s="61"/>
    </row>
    <row r="171" spans="1:7" ht="18">
      <c r="A171" s="199" t="s">
        <v>187</v>
      </c>
      <c r="B171" s="200"/>
      <c r="C171" s="200"/>
      <c r="D171" s="200"/>
      <c r="E171" s="200"/>
      <c r="F171" s="200"/>
      <c r="G171" s="201"/>
    </row>
    <row r="172" spans="1:7" ht="25.5">
      <c r="A172" s="36">
        <v>127</v>
      </c>
      <c r="B172" s="36" t="s">
        <v>108</v>
      </c>
      <c r="C172" s="36" t="s">
        <v>51</v>
      </c>
      <c r="D172" s="36" t="s">
        <v>52</v>
      </c>
      <c r="E172" s="40">
        <v>25.913</v>
      </c>
      <c r="F172" s="40">
        <v>3122</v>
      </c>
      <c r="G172" s="36"/>
    </row>
    <row r="173" spans="1:7" ht="15" customHeight="1">
      <c r="A173" s="32"/>
      <c r="B173" s="32" t="s">
        <v>191</v>
      </c>
      <c r="C173" s="32"/>
      <c r="D173" s="32"/>
      <c r="E173" s="69">
        <f>SUM(E172)</f>
        <v>25.913</v>
      </c>
      <c r="F173" s="69"/>
      <c r="G173" s="32"/>
    </row>
    <row r="174" spans="1:7" ht="25.5">
      <c r="A174" s="4">
        <v>128</v>
      </c>
      <c r="B174" s="48" t="s">
        <v>188</v>
      </c>
      <c r="C174" s="49" t="s">
        <v>51</v>
      </c>
      <c r="D174" s="62" t="s">
        <v>68</v>
      </c>
      <c r="E174" s="49">
        <v>14.5</v>
      </c>
      <c r="F174" s="49">
        <v>3142</v>
      </c>
      <c r="G174" s="42"/>
    </row>
    <row r="175" spans="1:7" ht="25.5">
      <c r="A175" s="4">
        <v>129</v>
      </c>
      <c r="B175" s="48" t="s">
        <v>189</v>
      </c>
      <c r="C175" s="49" t="s">
        <v>51</v>
      </c>
      <c r="D175" s="62" t="s">
        <v>68</v>
      </c>
      <c r="E175" s="49">
        <v>1000</v>
      </c>
      <c r="F175" s="49">
        <v>3142</v>
      </c>
      <c r="G175" s="42"/>
    </row>
    <row r="176" spans="1:7" ht="15.75">
      <c r="A176" s="16"/>
      <c r="B176" s="30" t="s">
        <v>192</v>
      </c>
      <c r="C176" s="30"/>
      <c r="D176" s="30"/>
      <c r="E176" s="30">
        <f>SUM(E174:E175)</f>
        <v>1014.5</v>
      </c>
      <c r="F176" s="30"/>
      <c r="G176" s="43"/>
    </row>
    <row r="177" spans="1:7" ht="15.75">
      <c r="A177" s="58"/>
      <c r="B177" s="58" t="s">
        <v>193</v>
      </c>
      <c r="C177" s="58"/>
      <c r="D177" s="59"/>
      <c r="E177" s="70">
        <f>E173+E176</f>
        <v>1040.413</v>
      </c>
      <c r="F177" s="58"/>
      <c r="G177" s="61"/>
    </row>
    <row r="178" spans="1:7" ht="18">
      <c r="A178" s="199" t="s">
        <v>194</v>
      </c>
      <c r="B178" s="200"/>
      <c r="C178" s="200"/>
      <c r="D178" s="200"/>
      <c r="E178" s="200"/>
      <c r="F178" s="200"/>
      <c r="G178" s="201"/>
    </row>
    <row r="179" spans="1:7" ht="25.5">
      <c r="A179" s="4">
        <v>130</v>
      </c>
      <c r="B179" s="48" t="s">
        <v>195</v>
      </c>
      <c r="C179" s="49" t="s">
        <v>51</v>
      </c>
      <c r="D179" s="62" t="s">
        <v>68</v>
      </c>
      <c r="E179" s="49">
        <v>1000</v>
      </c>
      <c r="F179" s="49">
        <v>3142</v>
      </c>
      <c r="G179" s="42"/>
    </row>
    <row r="180" spans="1:7" ht="38.25">
      <c r="A180" s="4">
        <v>131</v>
      </c>
      <c r="B180" s="48" t="s">
        <v>196</v>
      </c>
      <c r="C180" s="49" t="s">
        <v>51</v>
      </c>
      <c r="D180" s="62" t="s">
        <v>68</v>
      </c>
      <c r="E180" s="49">
        <v>1000</v>
      </c>
      <c r="F180" s="49">
        <v>3142</v>
      </c>
      <c r="G180" s="42"/>
    </row>
    <row r="181" spans="1:7" ht="15.75">
      <c r="A181" s="67"/>
      <c r="B181" s="60" t="s">
        <v>197</v>
      </c>
      <c r="C181" s="60"/>
      <c r="D181" s="60"/>
      <c r="E181" s="60">
        <f>SUM(E179:E180)</f>
        <v>2000</v>
      </c>
      <c r="F181" s="60"/>
      <c r="G181" s="61"/>
    </row>
    <row r="182" spans="1:7" ht="18" customHeight="1">
      <c r="A182" s="199" t="s">
        <v>198</v>
      </c>
      <c r="B182" s="200"/>
      <c r="C182" s="200"/>
      <c r="D182" s="200"/>
      <c r="E182" s="200"/>
      <c r="F182" s="200"/>
      <c r="G182" s="201"/>
    </row>
    <row r="183" spans="1:7" ht="25.5">
      <c r="A183" s="36">
        <v>132</v>
      </c>
      <c r="B183" s="36" t="s">
        <v>199</v>
      </c>
      <c r="C183" s="36" t="s">
        <v>51</v>
      </c>
      <c r="D183" s="36" t="s">
        <v>68</v>
      </c>
      <c r="E183" s="40">
        <v>20</v>
      </c>
      <c r="F183" s="40">
        <v>2210</v>
      </c>
      <c r="G183" s="36"/>
    </row>
    <row r="184" spans="1:7" ht="12.75">
      <c r="A184" s="36"/>
      <c r="B184" s="36"/>
      <c r="C184" s="36"/>
      <c r="D184" s="36"/>
      <c r="E184" s="40"/>
      <c r="F184" s="40"/>
      <c r="G184" s="36"/>
    </row>
    <row r="185" spans="1:7" ht="12.75">
      <c r="A185" s="32"/>
      <c r="B185" s="32" t="s">
        <v>191</v>
      </c>
      <c r="C185" s="32"/>
      <c r="D185" s="32"/>
      <c r="E185" s="69">
        <f>SUM(E183)</f>
        <v>20</v>
      </c>
      <c r="F185" s="69"/>
      <c r="G185" s="32"/>
    </row>
    <row r="186" spans="1:7" ht="25.5">
      <c r="A186" s="4">
        <v>133</v>
      </c>
      <c r="B186" s="48" t="s">
        <v>108</v>
      </c>
      <c r="C186" s="49" t="s">
        <v>51</v>
      </c>
      <c r="D186" s="62" t="s">
        <v>52</v>
      </c>
      <c r="E186" s="49">
        <v>61.408</v>
      </c>
      <c r="F186" s="49">
        <v>2240</v>
      </c>
      <c r="G186" s="42"/>
    </row>
    <row r="187" spans="1:7" ht="25.5">
      <c r="A187" s="4">
        <v>134</v>
      </c>
      <c r="B187" s="48" t="s">
        <v>205</v>
      </c>
      <c r="C187" s="49" t="s">
        <v>51</v>
      </c>
      <c r="D187" s="62" t="s">
        <v>68</v>
      </c>
      <c r="E187" s="49">
        <v>5</v>
      </c>
      <c r="F187" s="49">
        <v>2240</v>
      </c>
      <c r="G187" s="42"/>
    </row>
    <row r="188" spans="1:7" ht="25.5">
      <c r="A188" s="4">
        <v>135</v>
      </c>
      <c r="B188" s="6" t="s">
        <v>206</v>
      </c>
      <c r="C188" s="49" t="s">
        <v>51</v>
      </c>
      <c r="D188" s="62" t="s">
        <v>68</v>
      </c>
      <c r="E188" s="49">
        <v>5</v>
      </c>
      <c r="F188" s="49"/>
      <c r="G188" s="42"/>
    </row>
    <row r="189" spans="1:7" ht="25.5">
      <c r="A189" s="4">
        <v>136</v>
      </c>
      <c r="B189" s="48" t="s">
        <v>249</v>
      </c>
      <c r="C189" s="49" t="s">
        <v>51</v>
      </c>
      <c r="D189" s="62" t="s">
        <v>68</v>
      </c>
      <c r="E189" s="49">
        <v>30.492</v>
      </c>
      <c r="F189" s="49">
        <v>2240</v>
      </c>
      <c r="G189" s="42"/>
    </row>
    <row r="190" spans="1:7" ht="15.75">
      <c r="A190" s="16"/>
      <c r="B190" s="30" t="s">
        <v>192</v>
      </c>
      <c r="C190" s="30"/>
      <c r="D190" s="30"/>
      <c r="E190" s="30">
        <f>SUM(E186:E189)</f>
        <v>101.9</v>
      </c>
      <c r="F190" s="30"/>
      <c r="G190" s="43"/>
    </row>
    <row r="191" spans="1:7" ht="15.75">
      <c r="A191" s="58"/>
      <c r="B191" s="58" t="s">
        <v>200</v>
      </c>
      <c r="C191" s="58"/>
      <c r="D191" s="59"/>
      <c r="E191" s="70">
        <f>E185+E190</f>
        <v>121.9</v>
      </c>
      <c r="F191" s="58"/>
      <c r="G191" s="61"/>
    </row>
    <row r="192" spans="1:7" ht="18">
      <c r="A192" s="199" t="s">
        <v>201</v>
      </c>
      <c r="B192" s="200"/>
      <c r="C192" s="200"/>
      <c r="D192" s="200"/>
      <c r="E192" s="200"/>
      <c r="F192" s="200"/>
      <c r="G192" s="201"/>
    </row>
    <row r="193" spans="1:7" ht="27" customHeight="1">
      <c r="A193" s="4">
        <v>137</v>
      </c>
      <c r="B193" s="48" t="s">
        <v>203</v>
      </c>
      <c r="C193" s="49" t="s">
        <v>51</v>
      </c>
      <c r="D193" s="62" t="s">
        <v>68</v>
      </c>
      <c r="E193" s="49">
        <v>190</v>
      </c>
      <c r="F193" s="49">
        <v>3210</v>
      </c>
      <c r="G193" s="42"/>
    </row>
    <row r="194" spans="1:7" ht="15.75">
      <c r="A194" s="67"/>
      <c r="B194" s="60" t="s">
        <v>202</v>
      </c>
      <c r="C194" s="60"/>
      <c r="D194" s="60"/>
      <c r="E194" s="60">
        <f>SUM(E193:E193)</f>
        <v>190</v>
      </c>
      <c r="F194" s="60"/>
      <c r="G194" s="61"/>
    </row>
    <row r="195" spans="1:7" ht="15">
      <c r="A195" s="1"/>
      <c r="G195" s="8"/>
    </row>
    <row r="196" spans="1:7" ht="15">
      <c r="A196" s="1"/>
      <c r="G196" s="8"/>
    </row>
    <row r="197" spans="1:7" ht="15">
      <c r="A197" s="1"/>
      <c r="G197" s="8"/>
    </row>
    <row r="198" spans="1:7" ht="15">
      <c r="A198" s="1"/>
      <c r="G198" s="8"/>
    </row>
    <row r="199" spans="1:7" ht="15">
      <c r="A199" s="1"/>
      <c r="B199" s="5" t="s">
        <v>82</v>
      </c>
      <c r="G199" s="8"/>
    </row>
    <row r="200" spans="1:6" ht="15">
      <c r="A200" s="1"/>
      <c r="C200" s="5"/>
      <c r="D200" s="5"/>
      <c r="E200" s="5"/>
      <c r="F200" s="5" t="s">
        <v>97</v>
      </c>
    </row>
    <row r="201" spans="1:2" ht="12.75">
      <c r="A201" s="1"/>
      <c r="B201" s="1" t="s">
        <v>204</v>
      </c>
    </row>
    <row r="202" spans="1:6" ht="12.75">
      <c r="A202" s="1"/>
      <c r="B202" s="1" t="s">
        <v>226</v>
      </c>
      <c r="C202" s="1" t="s">
        <v>96</v>
      </c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B1314" s="1"/>
      <c r="C1314" s="1"/>
      <c r="D1314" s="1"/>
      <c r="E1314" s="1"/>
      <c r="F1314" s="1"/>
    </row>
    <row r="1315" spans="1:6" ht="12.75">
      <c r="A1315" s="1"/>
      <c r="B1315" s="1"/>
      <c r="C1315" s="1"/>
      <c r="D1315" s="1"/>
      <c r="E1315" s="1"/>
      <c r="F1315" s="1"/>
    </row>
    <row r="1316" spans="1:6" ht="12.75">
      <c r="A1316" s="1"/>
      <c r="B1316" s="1"/>
      <c r="C1316" s="1"/>
      <c r="D1316" s="1"/>
      <c r="E1316" s="1"/>
      <c r="F1316" s="1"/>
    </row>
    <row r="1317" spans="1:6" ht="12.75">
      <c r="A1317" s="1"/>
      <c r="C1317" s="1"/>
      <c r="D1317" s="1"/>
      <c r="E1317" s="1"/>
      <c r="F1317" s="1"/>
    </row>
  </sheetData>
  <sheetProtection/>
  <mergeCells count="21">
    <mergeCell ref="A1:F1"/>
    <mergeCell ref="A2:F2"/>
    <mergeCell ref="A3:F3"/>
    <mergeCell ref="A4:F4"/>
    <mergeCell ref="F7:F9"/>
    <mergeCell ref="A5:F5"/>
    <mergeCell ref="A7:A9"/>
    <mergeCell ref="A192:G192"/>
    <mergeCell ref="A182:G182"/>
    <mergeCell ref="A79:G79"/>
    <mergeCell ref="A171:G171"/>
    <mergeCell ref="A178:G178"/>
    <mergeCell ref="A54:G54"/>
    <mergeCell ref="E7:E9"/>
    <mergeCell ref="B7:B9"/>
    <mergeCell ref="A102:G102"/>
    <mergeCell ref="A98:G98"/>
    <mergeCell ref="A84:G84"/>
    <mergeCell ref="A94:G94"/>
    <mergeCell ref="C7:C9"/>
    <mergeCell ref="A11:G11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166">
      <selection activeCell="B178" sqref="B178"/>
    </sheetView>
  </sheetViews>
  <sheetFormatPr defaultColWidth="9.00390625" defaultRowHeight="12.75"/>
  <cols>
    <col min="1" max="1" width="5.625" style="0" customWidth="1"/>
    <col min="2" max="2" width="44.125" style="0" customWidth="1"/>
    <col min="3" max="3" width="10.125" style="0" customWidth="1"/>
    <col min="5" max="5" width="10.625" style="0" customWidth="1"/>
  </cols>
  <sheetData>
    <row r="1" spans="1:7" ht="18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90">
      <c r="A7" s="206" t="s">
        <v>48</v>
      </c>
      <c r="B7" s="206" t="s">
        <v>49</v>
      </c>
      <c r="C7" s="212" t="s">
        <v>50</v>
      </c>
      <c r="D7" s="12" t="s">
        <v>61</v>
      </c>
      <c r="E7" s="212" t="s">
        <v>55</v>
      </c>
      <c r="F7" s="209" t="s">
        <v>53</v>
      </c>
      <c r="G7" s="10" t="s">
        <v>60</v>
      </c>
    </row>
    <row r="8" spans="1:7" ht="15">
      <c r="A8" s="207"/>
      <c r="B8" s="207"/>
      <c r="C8" s="213"/>
      <c r="D8" s="12"/>
      <c r="E8" s="213"/>
      <c r="F8" s="210"/>
      <c r="G8" s="2"/>
    </row>
    <row r="9" spans="1:7" ht="15">
      <c r="A9" s="208"/>
      <c r="B9" s="208"/>
      <c r="C9" s="214"/>
      <c r="D9" s="12"/>
      <c r="E9" s="214"/>
      <c r="F9" s="2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18">
      <c r="A11" s="203" t="s">
        <v>54</v>
      </c>
      <c r="B11" s="204"/>
      <c r="C11" s="204"/>
      <c r="D11" s="204"/>
      <c r="E11" s="204"/>
      <c r="F11" s="204"/>
      <c r="G11" s="205"/>
    </row>
    <row r="12" spans="1:7" ht="25.5">
      <c r="A12" s="28">
        <v>1</v>
      </c>
      <c r="B12" s="36" t="s">
        <v>108</v>
      </c>
      <c r="C12" s="28" t="s">
        <v>51</v>
      </c>
      <c r="D12" s="28" t="s">
        <v>52</v>
      </c>
      <c r="E12" s="40">
        <v>12.15</v>
      </c>
      <c r="F12" s="40">
        <v>2210</v>
      </c>
      <c r="G12" s="28"/>
    </row>
    <row r="13" spans="1:7" ht="25.5">
      <c r="A13" s="28">
        <v>2</v>
      </c>
      <c r="B13" s="36" t="s">
        <v>109</v>
      </c>
      <c r="C13" s="28" t="s">
        <v>51</v>
      </c>
      <c r="D13" s="28" t="s">
        <v>67</v>
      </c>
      <c r="E13" s="40">
        <v>30</v>
      </c>
      <c r="F13" s="40">
        <v>2210</v>
      </c>
      <c r="G13" s="28"/>
    </row>
    <row r="14" spans="1:7" ht="12.75">
      <c r="A14" s="17"/>
      <c r="B14" s="32" t="s">
        <v>117</v>
      </c>
      <c r="C14" s="17"/>
      <c r="D14" s="17"/>
      <c r="E14" s="69">
        <f>SUM(E12:E13)</f>
        <v>42.15</v>
      </c>
      <c r="F14" s="17"/>
      <c r="G14" s="17"/>
    </row>
    <row r="15" spans="1:7" ht="25.5">
      <c r="A15" s="40">
        <v>3</v>
      </c>
      <c r="B15" s="36" t="s">
        <v>108</v>
      </c>
      <c r="C15" s="29" t="s">
        <v>51</v>
      </c>
      <c r="D15" s="29" t="s">
        <v>72</v>
      </c>
      <c r="E15" s="29">
        <v>2765.148</v>
      </c>
      <c r="F15" s="29">
        <v>2240</v>
      </c>
      <c r="G15" s="29"/>
    </row>
    <row r="16" spans="1:7" ht="51">
      <c r="A16" s="72">
        <v>4</v>
      </c>
      <c r="B16" s="15" t="s">
        <v>105</v>
      </c>
      <c r="C16" s="15" t="s">
        <v>51</v>
      </c>
      <c r="D16" s="31" t="s">
        <v>52</v>
      </c>
      <c r="E16" s="14">
        <v>129.28</v>
      </c>
      <c r="F16" s="14">
        <v>2240</v>
      </c>
      <c r="G16" s="33" t="s">
        <v>88</v>
      </c>
    </row>
    <row r="17" spans="1:7" ht="38.25">
      <c r="A17" s="72">
        <v>5</v>
      </c>
      <c r="B17" s="15" t="s">
        <v>106</v>
      </c>
      <c r="C17" s="15" t="s">
        <v>51</v>
      </c>
      <c r="D17" s="31" t="s">
        <v>52</v>
      </c>
      <c r="E17" s="14">
        <v>49.28</v>
      </c>
      <c r="F17" s="14">
        <v>2240</v>
      </c>
      <c r="G17" s="33" t="s">
        <v>88</v>
      </c>
    </row>
    <row r="18" spans="1:7" ht="38.25" customHeight="1">
      <c r="A18" s="72">
        <v>6</v>
      </c>
      <c r="B18" s="15" t="s">
        <v>107</v>
      </c>
      <c r="C18" s="15" t="s">
        <v>51</v>
      </c>
      <c r="D18" s="31" t="s">
        <v>52</v>
      </c>
      <c r="E18" s="14">
        <v>60.39</v>
      </c>
      <c r="F18" s="14">
        <v>2240</v>
      </c>
      <c r="G18" s="33" t="s">
        <v>88</v>
      </c>
    </row>
    <row r="19" spans="1:7" ht="25.5">
      <c r="A19" s="72">
        <v>7</v>
      </c>
      <c r="B19" s="15" t="s">
        <v>93</v>
      </c>
      <c r="C19" s="15" t="s">
        <v>51</v>
      </c>
      <c r="D19" s="31" t="s">
        <v>69</v>
      </c>
      <c r="E19" s="37">
        <v>81.91</v>
      </c>
      <c r="F19" s="14">
        <v>2240</v>
      </c>
      <c r="G19" s="33"/>
    </row>
    <row r="20" spans="1:7" ht="38.25">
      <c r="A20" s="72">
        <v>8</v>
      </c>
      <c r="B20" s="15" t="s">
        <v>58</v>
      </c>
      <c r="C20" s="15" t="s">
        <v>51</v>
      </c>
      <c r="D20" s="31" t="s">
        <v>68</v>
      </c>
      <c r="E20" s="37">
        <v>90</v>
      </c>
      <c r="F20" s="14">
        <v>2240</v>
      </c>
      <c r="G20" s="33"/>
    </row>
    <row r="21" spans="1:7" ht="25.5">
      <c r="A21" s="72">
        <v>9</v>
      </c>
      <c r="B21" s="13" t="s">
        <v>228</v>
      </c>
      <c r="C21" s="15" t="s">
        <v>51</v>
      </c>
      <c r="D21" s="31" t="s">
        <v>68</v>
      </c>
      <c r="E21" s="37">
        <v>15</v>
      </c>
      <c r="F21" s="14">
        <v>2240</v>
      </c>
      <c r="G21" s="33"/>
    </row>
    <row r="22" spans="1:7" ht="26.25" customHeight="1">
      <c r="A22" s="72">
        <v>10</v>
      </c>
      <c r="B22" s="15" t="s">
        <v>273</v>
      </c>
      <c r="C22" s="15" t="s">
        <v>51</v>
      </c>
      <c r="D22" s="31" t="s">
        <v>68</v>
      </c>
      <c r="E22" s="37">
        <v>40</v>
      </c>
      <c r="F22" s="14">
        <v>2240</v>
      </c>
      <c r="G22" s="33"/>
    </row>
    <row r="23" spans="1:7" ht="25.5">
      <c r="A23" s="72">
        <v>11</v>
      </c>
      <c r="B23" s="15" t="s">
        <v>110</v>
      </c>
      <c r="C23" s="15" t="s">
        <v>51</v>
      </c>
      <c r="D23" s="31" t="s">
        <v>68</v>
      </c>
      <c r="E23" s="37">
        <v>82.76</v>
      </c>
      <c r="F23" s="14">
        <v>2240</v>
      </c>
      <c r="G23" s="33"/>
    </row>
    <row r="24" spans="1:7" ht="37.5" customHeight="1">
      <c r="A24" s="72">
        <v>12</v>
      </c>
      <c r="B24" s="15" t="s">
        <v>230</v>
      </c>
      <c r="C24" s="15" t="s">
        <v>51</v>
      </c>
      <c r="D24" s="31" t="s">
        <v>68</v>
      </c>
      <c r="E24" s="37">
        <v>90</v>
      </c>
      <c r="F24" s="14">
        <v>2240</v>
      </c>
      <c r="G24" s="33"/>
    </row>
    <row r="25" spans="1:7" ht="25.5">
      <c r="A25" s="72">
        <v>13</v>
      </c>
      <c r="B25" s="15" t="s">
        <v>271</v>
      </c>
      <c r="C25" s="15" t="s">
        <v>51</v>
      </c>
      <c r="D25" s="31" t="s">
        <v>68</v>
      </c>
      <c r="E25" s="37">
        <v>45</v>
      </c>
      <c r="F25" s="14">
        <v>2240</v>
      </c>
      <c r="G25" s="33"/>
    </row>
    <row r="26" spans="1:7" ht="25.5">
      <c r="A26" s="72">
        <v>14</v>
      </c>
      <c r="B26" s="15" t="s">
        <v>70</v>
      </c>
      <c r="C26" s="15" t="s">
        <v>51</v>
      </c>
      <c r="D26" s="31" t="s">
        <v>68</v>
      </c>
      <c r="E26" s="37">
        <v>50</v>
      </c>
      <c r="F26" s="14">
        <v>2240</v>
      </c>
      <c r="G26" s="33"/>
    </row>
    <row r="27" spans="1:7" ht="28.5" customHeight="1">
      <c r="A27" s="72">
        <v>15</v>
      </c>
      <c r="B27" s="15" t="s">
        <v>232</v>
      </c>
      <c r="C27" s="15" t="s">
        <v>51</v>
      </c>
      <c r="D27" s="31" t="s">
        <v>68</v>
      </c>
      <c r="E27" s="37">
        <v>30</v>
      </c>
      <c r="F27" s="14">
        <v>2240</v>
      </c>
      <c r="G27" s="33"/>
    </row>
    <row r="28" spans="1:7" ht="38.25">
      <c r="A28" s="72">
        <v>16</v>
      </c>
      <c r="B28" s="15" t="s">
        <v>233</v>
      </c>
      <c r="C28" s="15" t="s">
        <v>51</v>
      </c>
      <c r="D28" s="31" t="s">
        <v>68</v>
      </c>
      <c r="E28" s="37">
        <v>20</v>
      </c>
      <c r="F28" s="14">
        <v>2240</v>
      </c>
      <c r="G28" s="33"/>
    </row>
    <row r="29" spans="1:7" ht="38.25">
      <c r="A29" s="72">
        <v>17</v>
      </c>
      <c r="B29" s="15" t="s">
        <v>234</v>
      </c>
      <c r="C29" s="15" t="s">
        <v>51</v>
      </c>
      <c r="D29" s="31" t="s">
        <v>68</v>
      </c>
      <c r="E29" s="37">
        <v>10</v>
      </c>
      <c r="F29" s="14">
        <v>2240</v>
      </c>
      <c r="G29" s="33"/>
    </row>
    <row r="30" spans="1:7" ht="25.5">
      <c r="A30" s="72">
        <v>18</v>
      </c>
      <c r="B30" s="15" t="s">
        <v>71</v>
      </c>
      <c r="C30" s="15" t="s">
        <v>51</v>
      </c>
      <c r="D30" s="31" t="s">
        <v>68</v>
      </c>
      <c r="E30" s="37">
        <v>3</v>
      </c>
      <c r="F30" s="14">
        <v>2240</v>
      </c>
      <c r="G30" s="33"/>
    </row>
    <row r="31" spans="1:7" ht="25.5">
      <c r="A31" s="72">
        <v>19</v>
      </c>
      <c r="B31" s="15" t="s">
        <v>94</v>
      </c>
      <c r="C31" s="15" t="s">
        <v>51</v>
      </c>
      <c r="D31" s="31" t="s">
        <v>68</v>
      </c>
      <c r="E31" s="37">
        <v>10</v>
      </c>
      <c r="F31" s="14">
        <v>2240</v>
      </c>
      <c r="G31" s="33"/>
    </row>
    <row r="32" spans="1:7" ht="25.5">
      <c r="A32" s="72">
        <v>20</v>
      </c>
      <c r="B32" s="15" t="s">
        <v>95</v>
      </c>
      <c r="C32" s="15" t="s">
        <v>51</v>
      </c>
      <c r="D32" s="31" t="s">
        <v>68</v>
      </c>
      <c r="E32" s="37">
        <v>55</v>
      </c>
      <c r="F32" s="14">
        <v>2240</v>
      </c>
      <c r="G32" s="33"/>
    </row>
    <row r="33" spans="1:7" ht="25.5">
      <c r="A33" s="72">
        <v>21</v>
      </c>
      <c r="B33" s="15" t="s">
        <v>73</v>
      </c>
      <c r="C33" s="15" t="s">
        <v>51</v>
      </c>
      <c r="D33" s="31" t="s">
        <v>68</v>
      </c>
      <c r="E33" s="37">
        <v>15</v>
      </c>
      <c r="F33" s="14">
        <v>2240</v>
      </c>
      <c r="G33" s="33"/>
    </row>
    <row r="34" spans="1:7" ht="25.5">
      <c r="A34" s="72">
        <v>22</v>
      </c>
      <c r="B34" s="15" t="s">
        <v>83</v>
      </c>
      <c r="C34" s="15" t="s">
        <v>51</v>
      </c>
      <c r="D34" s="31" t="s">
        <v>68</v>
      </c>
      <c r="E34" s="38">
        <v>58.709</v>
      </c>
      <c r="F34" s="14">
        <v>2240</v>
      </c>
      <c r="G34" s="33"/>
    </row>
    <row r="35" spans="1:7" ht="54" customHeight="1">
      <c r="A35" s="72">
        <v>23</v>
      </c>
      <c r="B35" s="15" t="s">
        <v>235</v>
      </c>
      <c r="C35" s="15" t="s">
        <v>51</v>
      </c>
      <c r="D35" s="31" t="s">
        <v>68</v>
      </c>
      <c r="E35" s="37">
        <v>95</v>
      </c>
      <c r="F35" s="14">
        <v>2240</v>
      </c>
      <c r="G35" s="33"/>
    </row>
    <row r="36" spans="1:7" ht="25.5">
      <c r="A36" s="72">
        <v>24</v>
      </c>
      <c r="B36" s="15" t="s">
        <v>236</v>
      </c>
      <c r="C36" s="15" t="s">
        <v>51</v>
      </c>
      <c r="D36" s="31" t="s">
        <v>68</v>
      </c>
      <c r="E36" s="37">
        <v>50</v>
      </c>
      <c r="F36" s="14">
        <v>2240</v>
      </c>
      <c r="G36" s="33"/>
    </row>
    <row r="37" spans="1:7" ht="25.5">
      <c r="A37" s="40">
        <v>25</v>
      </c>
      <c r="B37" s="15" t="s">
        <v>112</v>
      </c>
      <c r="C37" s="15" t="s">
        <v>51</v>
      </c>
      <c r="D37" s="31" t="s">
        <v>68</v>
      </c>
      <c r="E37" s="37">
        <v>1</v>
      </c>
      <c r="F37" s="14">
        <v>2240</v>
      </c>
      <c r="G37" s="33"/>
    </row>
    <row r="38" spans="1:7" ht="38.25">
      <c r="A38" s="72">
        <v>26</v>
      </c>
      <c r="B38" s="15" t="s">
        <v>237</v>
      </c>
      <c r="C38" s="15" t="s">
        <v>51</v>
      </c>
      <c r="D38" s="31" t="s">
        <v>67</v>
      </c>
      <c r="E38" s="37">
        <v>47.6</v>
      </c>
      <c r="F38" s="14">
        <v>2240</v>
      </c>
      <c r="G38" s="33"/>
    </row>
    <row r="39" spans="1:7" ht="25.5">
      <c r="A39" s="72">
        <v>27</v>
      </c>
      <c r="B39" s="13" t="s">
        <v>98</v>
      </c>
      <c r="C39" s="15" t="s">
        <v>51</v>
      </c>
      <c r="D39" s="31" t="s">
        <v>69</v>
      </c>
      <c r="E39" s="37">
        <v>99</v>
      </c>
      <c r="F39" s="14">
        <v>2240</v>
      </c>
      <c r="G39" s="33"/>
    </row>
    <row r="40" spans="1:7" ht="12.75">
      <c r="A40" s="23"/>
      <c r="B40" s="24" t="s">
        <v>74</v>
      </c>
      <c r="C40" s="24"/>
      <c r="D40" s="25"/>
      <c r="E40" s="26">
        <f>SUM(E15:E39)</f>
        <v>3993.077</v>
      </c>
      <c r="F40" s="26"/>
      <c r="G40" s="25"/>
    </row>
    <row r="41" spans="1:7" ht="38.25">
      <c r="A41" s="7">
        <v>28</v>
      </c>
      <c r="B41" s="15" t="s">
        <v>238</v>
      </c>
      <c r="C41" s="13" t="s">
        <v>51</v>
      </c>
      <c r="D41" s="13" t="s">
        <v>68</v>
      </c>
      <c r="E41" s="14">
        <v>46.8</v>
      </c>
      <c r="F41" s="14">
        <v>2274</v>
      </c>
      <c r="G41" s="13"/>
    </row>
    <row r="42" spans="1:7" ht="12.75">
      <c r="A42" s="23"/>
      <c r="B42" s="24" t="s">
        <v>75</v>
      </c>
      <c r="C42" s="25"/>
      <c r="D42" s="25"/>
      <c r="E42" s="26">
        <f>SUM(E41)</f>
        <v>46.8</v>
      </c>
      <c r="F42" s="26"/>
      <c r="G42" s="25"/>
    </row>
    <row r="43" spans="1:7" ht="51">
      <c r="A43" s="7">
        <v>29</v>
      </c>
      <c r="B43" s="15" t="s">
        <v>239</v>
      </c>
      <c r="C43" s="13" t="s">
        <v>51</v>
      </c>
      <c r="D43" s="13" t="s">
        <v>68</v>
      </c>
      <c r="E43" s="14">
        <v>1</v>
      </c>
      <c r="F43" s="14">
        <v>2274</v>
      </c>
      <c r="G43" s="13"/>
    </row>
    <row r="44" spans="1:7" ht="12.75">
      <c r="A44" s="23"/>
      <c r="B44" s="24" t="s">
        <v>76</v>
      </c>
      <c r="C44" s="25"/>
      <c r="D44" s="25"/>
      <c r="E44" s="26">
        <f>SUM(E43)</f>
        <v>1</v>
      </c>
      <c r="F44" s="26"/>
      <c r="G44" s="25"/>
    </row>
    <row r="45" spans="1:7" ht="25.5">
      <c r="A45" s="28">
        <v>30</v>
      </c>
      <c r="B45" s="15" t="s">
        <v>108</v>
      </c>
      <c r="C45" s="13" t="s">
        <v>51</v>
      </c>
      <c r="D45" s="13" t="s">
        <v>52</v>
      </c>
      <c r="E45" s="38">
        <v>187.54</v>
      </c>
      <c r="F45" s="14">
        <v>3110</v>
      </c>
      <c r="G45" s="13"/>
    </row>
    <row r="46" spans="1:7" ht="25.5">
      <c r="A46" s="28">
        <v>31</v>
      </c>
      <c r="B46" s="15" t="s">
        <v>108</v>
      </c>
      <c r="C46" s="13" t="s">
        <v>51</v>
      </c>
      <c r="D46" s="13" t="s">
        <v>52</v>
      </c>
      <c r="E46" s="38">
        <v>655.144</v>
      </c>
      <c r="F46" s="14">
        <v>3132</v>
      </c>
      <c r="G46" s="13"/>
    </row>
    <row r="47" spans="1:7" ht="25.5">
      <c r="A47" s="28">
        <v>32</v>
      </c>
      <c r="B47" s="15" t="s">
        <v>113</v>
      </c>
      <c r="C47" s="13" t="s">
        <v>51</v>
      </c>
      <c r="D47" s="13" t="s">
        <v>68</v>
      </c>
      <c r="E47" s="38">
        <v>450</v>
      </c>
      <c r="F47" s="14">
        <v>3132</v>
      </c>
      <c r="G47" s="13"/>
    </row>
    <row r="48" spans="1:7" ht="25.5">
      <c r="A48" s="28">
        <v>33</v>
      </c>
      <c r="B48" s="15" t="s">
        <v>114</v>
      </c>
      <c r="C48" s="13" t="s">
        <v>51</v>
      </c>
      <c r="D48" s="13" t="s">
        <v>68</v>
      </c>
      <c r="E48" s="38">
        <v>1000</v>
      </c>
      <c r="F48" s="14">
        <v>3132</v>
      </c>
      <c r="G48" s="13"/>
    </row>
    <row r="49" spans="1:7" ht="38.25">
      <c r="A49" s="28">
        <v>34</v>
      </c>
      <c r="B49" s="15" t="s">
        <v>115</v>
      </c>
      <c r="C49" s="13" t="s">
        <v>51</v>
      </c>
      <c r="D49" s="13" t="s">
        <v>68</v>
      </c>
      <c r="E49" s="38">
        <v>250</v>
      </c>
      <c r="F49" s="14">
        <v>3132</v>
      </c>
      <c r="G49" s="13"/>
    </row>
    <row r="50" spans="1:7" ht="12.75">
      <c r="A50" s="23"/>
      <c r="B50" s="24" t="s">
        <v>185</v>
      </c>
      <c r="C50" s="25"/>
      <c r="D50" s="25"/>
      <c r="E50" s="39">
        <f>SUM(E45:E49)</f>
        <v>2542.684</v>
      </c>
      <c r="F50" s="26"/>
      <c r="G50" s="25"/>
    </row>
    <row r="51" spans="1:7" ht="15.75">
      <c r="A51" s="71"/>
      <c r="B51" s="63" t="s">
        <v>65</v>
      </c>
      <c r="C51" s="64"/>
      <c r="D51" s="64"/>
      <c r="E51" s="65">
        <f>E40+E44</f>
        <v>3994.077</v>
      </c>
      <c r="F51" s="64"/>
      <c r="G51" s="66"/>
    </row>
    <row r="52" spans="1:7" ht="18">
      <c r="A52" s="199" t="s">
        <v>63</v>
      </c>
      <c r="B52" s="200"/>
      <c r="C52" s="200"/>
      <c r="D52" s="200"/>
      <c r="E52" s="200"/>
      <c r="F52" s="200"/>
      <c r="G52" s="201"/>
    </row>
    <row r="53" spans="1:7" ht="25.5">
      <c r="A53" s="28">
        <v>35</v>
      </c>
      <c r="B53" s="28" t="s">
        <v>108</v>
      </c>
      <c r="C53" s="28" t="s">
        <v>51</v>
      </c>
      <c r="D53" s="28" t="s">
        <v>52</v>
      </c>
      <c r="E53" s="40">
        <v>15.672</v>
      </c>
      <c r="F53" s="28">
        <v>2210</v>
      </c>
      <c r="G53" s="28"/>
    </row>
    <row r="54" spans="1:7" ht="25.5">
      <c r="A54" s="28">
        <v>36</v>
      </c>
      <c r="B54" s="77" t="s">
        <v>240</v>
      </c>
      <c r="C54" s="36" t="s">
        <v>51</v>
      </c>
      <c r="D54" s="36" t="s">
        <v>68</v>
      </c>
      <c r="E54" s="40">
        <v>3.028</v>
      </c>
      <c r="F54" s="40">
        <v>2210</v>
      </c>
      <c r="G54" s="36"/>
    </row>
    <row r="55" spans="1:7" ht="25.5">
      <c r="A55" s="28">
        <v>37</v>
      </c>
      <c r="B55" s="77" t="s">
        <v>241</v>
      </c>
      <c r="C55" s="36" t="s">
        <v>51</v>
      </c>
      <c r="D55" s="36" t="s">
        <v>68</v>
      </c>
      <c r="E55" s="40">
        <v>1.2</v>
      </c>
      <c r="F55" s="40">
        <v>2210</v>
      </c>
      <c r="G55" s="36"/>
    </row>
    <row r="56" spans="1:7" ht="38.25">
      <c r="A56" s="28">
        <v>38</v>
      </c>
      <c r="B56" s="77" t="s">
        <v>242</v>
      </c>
      <c r="C56" s="36" t="s">
        <v>51</v>
      </c>
      <c r="D56" s="36" t="s">
        <v>68</v>
      </c>
      <c r="E56" s="40">
        <v>15</v>
      </c>
      <c r="F56" s="40">
        <v>2210</v>
      </c>
      <c r="G56" s="36"/>
    </row>
    <row r="57" spans="1:7" ht="12.75">
      <c r="A57" s="16"/>
      <c r="B57" s="16" t="s">
        <v>117</v>
      </c>
      <c r="C57" s="16"/>
      <c r="D57" s="16"/>
      <c r="E57" s="16">
        <f>SUM(E53:E56)</f>
        <v>34.9</v>
      </c>
      <c r="F57" s="16"/>
      <c r="G57" s="16"/>
    </row>
    <row r="58" spans="1:7" ht="25.5">
      <c r="A58" s="29">
        <v>39</v>
      </c>
      <c r="B58" s="29" t="s">
        <v>108</v>
      </c>
      <c r="C58" s="29" t="s">
        <v>51</v>
      </c>
      <c r="D58" s="29" t="s">
        <v>52</v>
      </c>
      <c r="E58" s="29">
        <v>4.7</v>
      </c>
      <c r="F58" s="29">
        <v>2240</v>
      </c>
      <c r="G58" s="52"/>
    </row>
    <row r="59" spans="1:7" ht="25.5">
      <c r="A59" s="4">
        <v>40</v>
      </c>
      <c r="B59" s="4" t="s">
        <v>243</v>
      </c>
      <c r="C59" s="4" t="s">
        <v>51</v>
      </c>
      <c r="D59" s="4" t="s">
        <v>68</v>
      </c>
      <c r="E59" s="6">
        <v>9</v>
      </c>
      <c r="F59" s="4">
        <v>2240</v>
      </c>
      <c r="G59" s="4"/>
    </row>
    <row r="60" spans="1:7" ht="25.5">
      <c r="A60" s="29">
        <v>41</v>
      </c>
      <c r="B60" s="4" t="s">
        <v>118</v>
      </c>
      <c r="C60" s="4" t="s">
        <v>51</v>
      </c>
      <c r="D60" s="4" t="s">
        <v>68</v>
      </c>
      <c r="E60" s="6">
        <v>2</v>
      </c>
      <c r="F60" s="4">
        <v>2240</v>
      </c>
      <c r="G60" s="4"/>
    </row>
    <row r="61" spans="1:7" ht="25.5">
      <c r="A61" s="4">
        <v>42</v>
      </c>
      <c r="B61" s="4" t="s">
        <v>119</v>
      </c>
      <c r="C61" s="4" t="s">
        <v>51</v>
      </c>
      <c r="D61" s="4" t="s">
        <v>68</v>
      </c>
      <c r="E61" s="6">
        <v>0.3</v>
      </c>
      <c r="F61" s="4">
        <v>2240</v>
      </c>
      <c r="G61" s="4"/>
    </row>
    <row r="62" spans="1:7" ht="12.75">
      <c r="A62" s="16"/>
      <c r="B62" s="16" t="s">
        <v>77</v>
      </c>
      <c r="C62" s="16"/>
      <c r="D62" s="16"/>
      <c r="E62" s="16">
        <f>SUM(E58:E61)</f>
        <v>16</v>
      </c>
      <c r="F62" s="16"/>
      <c r="G62" s="16"/>
    </row>
    <row r="63" spans="1:7" ht="25.5">
      <c r="A63" s="29">
        <v>43</v>
      </c>
      <c r="B63" s="29" t="s">
        <v>108</v>
      </c>
      <c r="C63" s="29" t="s">
        <v>51</v>
      </c>
      <c r="D63" s="29" t="s">
        <v>52</v>
      </c>
      <c r="E63" s="29">
        <v>8.785</v>
      </c>
      <c r="F63" s="29">
        <v>2271</v>
      </c>
      <c r="G63" s="29"/>
    </row>
    <row r="64" spans="1:7" ht="39.75" customHeight="1">
      <c r="A64" s="29">
        <v>44</v>
      </c>
      <c r="B64" s="6" t="s">
        <v>244</v>
      </c>
      <c r="C64" s="29" t="s">
        <v>51</v>
      </c>
      <c r="D64" s="29" t="s">
        <v>68</v>
      </c>
      <c r="E64" s="29">
        <v>36.015</v>
      </c>
      <c r="F64" s="29">
        <v>2271</v>
      </c>
      <c r="G64" s="29"/>
    </row>
    <row r="65" spans="1:7" ht="12.75">
      <c r="A65" s="16"/>
      <c r="B65" s="16" t="s">
        <v>180</v>
      </c>
      <c r="C65" s="16"/>
      <c r="D65" s="16"/>
      <c r="E65" s="16">
        <f>SUM(E63:E64)</f>
        <v>44.8</v>
      </c>
      <c r="F65" s="16"/>
      <c r="G65" s="16"/>
    </row>
    <row r="66" spans="1:7" ht="25.5">
      <c r="A66" s="29">
        <v>45</v>
      </c>
      <c r="B66" s="29" t="s">
        <v>108</v>
      </c>
      <c r="C66" s="29" t="s">
        <v>51</v>
      </c>
      <c r="D66" s="29" t="s">
        <v>52</v>
      </c>
      <c r="E66" s="29">
        <v>0.049</v>
      </c>
      <c r="F66" s="29">
        <v>2272</v>
      </c>
      <c r="G66" s="29"/>
    </row>
    <row r="67" spans="1:7" ht="25.5">
      <c r="A67" s="4">
        <v>46</v>
      </c>
      <c r="B67" s="6" t="s">
        <v>64</v>
      </c>
      <c r="C67" s="4" t="s">
        <v>51</v>
      </c>
      <c r="D67" s="4" t="s">
        <v>68</v>
      </c>
      <c r="E67" s="6">
        <v>0.951</v>
      </c>
      <c r="F67" s="4">
        <v>2272</v>
      </c>
      <c r="G67" s="4"/>
    </row>
    <row r="68" spans="1:7" ht="12.75">
      <c r="A68" s="16"/>
      <c r="B68" s="16" t="s">
        <v>181</v>
      </c>
      <c r="C68" s="16"/>
      <c r="D68" s="16"/>
      <c r="E68" s="16">
        <f>SUM(E66:E67)</f>
        <v>1</v>
      </c>
      <c r="F68" s="16"/>
      <c r="G68" s="30"/>
    </row>
    <row r="69" spans="1:7" ht="25.5">
      <c r="A69" s="29">
        <v>47</v>
      </c>
      <c r="B69" s="29" t="s">
        <v>182</v>
      </c>
      <c r="C69" s="29" t="s">
        <v>51</v>
      </c>
      <c r="D69" s="29" t="s">
        <v>68</v>
      </c>
      <c r="E69" s="29">
        <v>20</v>
      </c>
      <c r="F69" s="29">
        <v>2273</v>
      </c>
      <c r="G69" s="41"/>
    </row>
    <row r="70" spans="1:7" ht="12.75">
      <c r="A70" s="16"/>
      <c r="B70" s="16" t="s">
        <v>183</v>
      </c>
      <c r="C70" s="16"/>
      <c r="D70" s="16"/>
      <c r="E70" s="16">
        <f>SUM(E69)</f>
        <v>20</v>
      </c>
      <c r="F70" s="16"/>
      <c r="G70" s="30"/>
    </row>
    <row r="71" spans="1:7" ht="38.25">
      <c r="A71" s="29">
        <v>48</v>
      </c>
      <c r="B71" s="78" t="s">
        <v>245</v>
      </c>
      <c r="C71" s="29" t="s">
        <v>51</v>
      </c>
      <c r="D71" s="29" t="s">
        <v>68</v>
      </c>
      <c r="E71" s="29">
        <v>5</v>
      </c>
      <c r="F71" s="29">
        <v>2282</v>
      </c>
      <c r="G71" s="41"/>
    </row>
    <row r="72" spans="1:7" ht="12.75">
      <c r="A72" s="16"/>
      <c r="B72" s="16" t="s">
        <v>120</v>
      </c>
      <c r="C72" s="16"/>
      <c r="D72" s="16"/>
      <c r="E72" s="16">
        <f>SUM(E71)</f>
        <v>5</v>
      </c>
      <c r="F72" s="16"/>
      <c r="G72" s="30"/>
    </row>
    <row r="73" spans="1:7" ht="25.5">
      <c r="A73" s="4">
        <v>49</v>
      </c>
      <c r="B73" s="6" t="s">
        <v>108</v>
      </c>
      <c r="C73" s="4" t="s">
        <v>51</v>
      </c>
      <c r="D73" s="4" t="s">
        <v>52</v>
      </c>
      <c r="E73" s="6">
        <v>5.743</v>
      </c>
      <c r="F73" s="4">
        <v>2800</v>
      </c>
      <c r="G73" s="2"/>
    </row>
    <row r="74" spans="1:7" ht="25.5">
      <c r="A74" s="4">
        <v>50</v>
      </c>
      <c r="B74" s="6" t="s">
        <v>80</v>
      </c>
      <c r="C74" s="4" t="s">
        <v>51</v>
      </c>
      <c r="D74" s="4" t="s">
        <v>68</v>
      </c>
      <c r="E74" s="6">
        <v>2.257</v>
      </c>
      <c r="F74" s="4">
        <v>2800</v>
      </c>
      <c r="G74" s="2"/>
    </row>
    <row r="75" spans="1:7" ht="12.75">
      <c r="A75" s="16"/>
      <c r="B75" s="16" t="s">
        <v>81</v>
      </c>
      <c r="C75" s="16"/>
      <c r="D75" s="16"/>
      <c r="E75" s="16">
        <f>SUM(E73:E74)</f>
        <v>8</v>
      </c>
      <c r="F75" s="16"/>
      <c r="G75" s="30"/>
    </row>
    <row r="76" spans="1:7" ht="15.75">
      <c r="A76" s="71"/>
      <c r="B76" s="63" t="s">
        <v>121</v>
      </c>
      <c r="C76" s="64"/>
      <c r="D76" s="64"/>
      <c r="E76" s="65">
        <f>E57+E62+E65+E68+E72+E75+E69</f>
        <v>129.7</v>
      </c>
      <c r="F76" s="64"/>
      <c r="G76" s="66"/>
    </row>
    <row r="77" spans="1:7" ht="18">
      <c r="A77" s="199" t="s">
        <v>122</v>
      </c>
      <c r="B77" s="200"/>
      <c r="C77" s="200"/>
      <c r="D77" s="200"/>
      <c r="E77" s="200"/>
      <c r="F77" s="200"/>
      <c r="G77" s="201"/>
    </row>
    <row r="78" spans="1:7" ht="25.5">
      <c r="A78" s="28">
        <v>51</v>
      </c>
      <c r="B78" s="28" t="s">
        <v>108</v>
      </c>
      <c r="C78" s="28" t="s">
        <v>51</v>
      </c>
      <c r="D78" s="28" t="s">
        <v>52</v>
      </c>
      <c r="E78" s="40">
        <v>184.2</v>
      </c>
      <c r="F78" s="40">
        <v>2240</v>
      </c>
      <c r="G78" s="28"/>
    </row>
    <row r="79" spans="1:7" ht="25.5">
      <c r="A79" s="28">
        <v>52</v>
      </c>
      <c r="B79" s="36" t="s">
        <v>108</v>
      </c>
      <c r="C79" s="28" t="s">
        <v>51</v>
      </c>
      <c r="D79" s="36" t="s">
        <v>52</v>
      </c>
      <c r="E79" s="40">
        <v>298.14</v>
      </c>
      <c r="F79" s="40">
        <v>2281</v>
      </c>
      <c r="G79" s="28"/>
    </row>
    <row r="80" spans="1:7" ht="25.5">
      <c r="A80" s="4">
        <v>53</v>
      </c>
      <c r="B80" s="4" t="s">
        <v>246</v>
      </c>
      <c r="C80" s="4" t="s">
        <v>51</v>
      </c>
      <c r="D80" s="4" t="s">
        <v>68</v>
      </c>
      <c r="E80" s="4">
        <v>104.8</v>
      </c>
      <c r="F80" s="53">
        <v>2281</v>
      </c>
      <c r="G80" s="42"/>
    </row>
    <row r="81" spans="1:7" ht="15.75">
      <c r="A81" s="58"/>
      <c r="B81" s="60" t="s">
        <v>125</v>
      </c>
      <c r="C81" s="58"/>
      <c r="D81" s="58"/>
      <c r="E81" s="58">
        <f>SUM(E78:E80)</f>
        <v>587.14</v>
      </c>
      <c r="F81" s="58"/>
      <c r="G81" s="61"/>
    </row>
    <row r="82" spans="1:7" ht="18">
      <c r="A82" s="199" t="s">
        <v>123</v>
      </c>
      <c r="B82" s="200"/>
      <c r="C82" s="200"/>
      <c r="D82" s="200"/>
      <c r="E82" s="200"/>
      <c r="F82" s="200"/>
      <c r="G82" s="201"/>
    </row>
    <row r="83" spans="1:7" ht="25.5">
      <c r="A83" s="28">
        <v>54</v>
      </c>
      <c r="B83" s="36" t="s">
        <v>108</v>
      </c>
      <c r="C83" s="28" t="s">
        <v>51</v>
      </c>
      <c r="D83" s="28" t="s">
        <v>52</v>
      </c>
      <c r="E83" s="40">
        <v>45.821</v>
      </c>
      <c r="F83" s="40">
        <v>2210</v>
      </c>
      <c r="G83" s="28"/>
    </row>
    <row r="84" spans="1:7" ht="15.75">
      <c r="A84" s="16"/>
      <c r="B84" s="16" t="s">
        <v>117</v>
      </c>
      <c r="C84" s="16"/>
      <c r="D84" s="16"/>
      <c r="E84" s="16">
        <f>SUM(E83:E83)</f>
        <v>45.821</v>
      </c>
      <c r="F84" s="16"/>
      <c r="G84" s="45"/>
    </row>
    <row r="85" spans="1:7" ht="25.5">
      <c r="A85" s="29">
        <v>54</v>
      </c>
      <c r="B85" s="29" t="s">
        <v>108</v>
      </c>
      <c r="C85" s="29" t="s">
        <v>51</v>
      </c>
      <c r="D85" s="29" t="s">
        <v>52</v>
      </c>
      <c r="E85" s="29">
        <v>12.475</v>
      </c>
      <c r="F85" s="29"/>
      <c r="G85" s="54"/>
    </row>
    <row r="86" spans="1:7" ht="15.75">
      <c r="A86" s="16"/>
      <c r="B86" s="16" t="s">
        <v>77</v>
      </c>
      <c r="C86" s="16"/>
      <c r="D86" s="16"/>
      <c r="E86" s="16">
        <f>SUM(E85:E85)</f>
        <v>12.475</v>
      </c>
      <c r="F86" s="16"/>
      <c r="G86" s="45"/>
    </row>
    <row r="87" spans="1:7" ht="15.75">
      <c r="A87" s="19"/>
      <c r="B87" s="63" t="s">
        <v>184</v>
      </c>
      <c r="C87" s="64"/>
      <c r="D87" s="64"/>
      <c r="E87" s="65">
        <f>E84+E86</f>
        <v>58.296</v>
      </c>
      <c r="F87" s="64"/>
      <c r="G87" s="66"/>
    </row>
    <row r="88" spans="1:7" ht="18">
      <c r="A88" s="199" t="s">
        <v>128</v>
      </c>
      <c r="B88" s="200"/>
      <c r="C88" s="200"/>
      <c r="D88" s="200"/>
      <c r="E88" s="200"/>
      <c r="F88" s="200"/>
      <c r="G88" s="201"/>
    </row>
    <row r="89" spans="1:7" ht="25.5">
      <c r="A89" s="36">
        <v>56</v>
      </c>
      <c r="B89" s="36" t="s">
        <v>108</v>
      </c>
      <c r="C89" s="36" t="s">
        <v>51</v>
      </c>
      <c r="D89" s="36" t="s">
        <v>52</v>
      </c>
      <c r="E89" s="40">
        <v>25</v>
      </c>
      <c r="F89" s="40">
        <v>2240</v>
      </c>
      <c r="G89" s="36"/>
    </row>
    <row r="90" spans="1:7" ht="25.5">
      <c r="A90" s="4">
        <v>57</v>
      </c>
      <c r="B90" s="4" t="s">
        <v>247</v>
      </c>
      <c r="C90" s="4" t="s">
        <v>51</v>
      </c>
      <c r="D90" s="4" t="s">
        <v>129</v>
      </c>
      <c r="E90" s="4">
        <v>25</v>
      </c>
      <c r="F90" s="4">
        <v>2240</v>
      </c>
      <c r="G90" s="44"/>
    </row>
    <row r="91" spans="1:7" ht="15.75">
      <c r="A91" s="67"/>
      <c r="B91" s="58" t="s">
        <v>130</v>
      </c>
      <c r="C91" s="58"/>
      <c r="D91" s="58"/>
      <c r="E91" s="58">
        <f>SUM(E89:E90)</f>
        <v>50</v>
      </c>
      <c r="F91" s="58"/>
      <c r="G91" s="68"/>
    </row>
    <row r="92" spans="1:7" ht="18">
      <c r="A92" s="199" t="s">
        <v>131</v>
      </c>
      <c r="B92" s="200"/>
      <c r="C92" s="200"/>
      <c r="D92" s="200"/>
      <c r="E92" s="200"/>
      <c r="F92" s="200"/>
      <c r="G92" s="201"/>
    </row>
    <row r="93" spans="1:7" ht="25.5">
      <c r="A93" s="4">
        <v>58</v>
      </c>
      <c r="B93" s="4" t="s">
        <v>132</v>
      </c>
      <c r="C93" s="4" t="s">
        <v>51</v>
      </c>
      <c r="D93" s="4" t="s">
        <v>68</v>
      </c>
      <c r="E93" s="4">
        <v>2</v>
      </c>
      <c r="F93" s="4">
        <v>2240</v>
      </c>
      <c r="G93" s="44"/>
    </row>
    <row r="94" spans="1:7" ht="25.5">
      <c r="A94" s="4">
        <v>59</v>
      </c>
      <c r="B94" s="4" t="s">
        <v>248</v>
      </c>
      <c r="C94" s="4" t="s">
        <v>51</v>
      </c>
      <c r="D94" s="4" t="s">
        <v>68</v>
      </c>
      <c r="E94" s="4">
        <v>20</v>
      </c>
      <c r="F94" s="4">
        <v>2800</v>
      </c>
      <c r="G94" s="44"/>
    </row>
    <row r="95" spans="1:7" ht="15.75">
      <c r="A95" s="67"/>
      <c r="B95" s="58" t="s">
        <v>190</v>
      </c>
      <c r="C95" s="58"/>
      <c r="D95" s="58"/>
      <c r="E95" s="58">
        <f>SUM(E93:E94)</f>
        <v>22</v>
      </c>
      <c r="F95" s="58"/>
      <c r="G95" s="68"/>
    </row>
    <row r="96" spans="1:7" ht="18">
      <c r="A96" s="199" t="s">
        <v>133</v>
      </c>
      <c r="B96" s="200"/>
      <c r="C96" s="200"/>
      <c r="D96" s="200"/>
      <c r="E96" s="200"/>
      <c r="F96" s="200"/>
      <c r="G96" s="201"/>
    </row>
    <row r="97" spans="1:7" ht="28.5" customHeight="1">
      <c r="A97" s="28">
        <v>60</v>
      </c>
      <c r="B97" s="55" t="s">
        <v>108</v>
      </c>
      <c r="C97" s="56" t="s">
        <v>51</v>
      </c>
      <c r="D97" s="56" t="s">
        <v>52</v>
      </c>
      <c r="E97" s="57">
        <v>648.96</v>
      </c>
      <c r="F97" s="57">
        <v>3131</v>
      </c>
      <c r="G97" s="28"/>
    </row>
    <row r="98" spans="1:7" ht="38.25">
      <c r="A98" s="4">
        <v>61</v>
      </c>
      <c r="B98" s="46" t="s">
        <v>134</v>
      </c>
      <c r="C98" s="4" t="s">
        <v>51</v>
      </c>
      <c r="D98" s="4" t="s">
        <v>68</v>
      </c>
      <c r="E98" s="6">
        <v>8</v>
      </c>
      <c r="F98" s="4">
        <v>3131</v>
      </c>
      <c r="G98" s="44"/>
    </row>
    <row r="99" spans="1:7" ht="38.25">
      <c r="A99" s="28">
        <v>62</v>
      </c>
      <c r="B99" s="46" t="s">
        <v>135</v>
      </c>
      <c r="C99" s="4" t="s">
        <v>51</v>
      </c>
      <c r="D99" s="4" t="s">
        <v>68</v>
      </c>
      <c r="E99" s="6">
        <v>29</v>
      </c>
      <c r="F99" s="4">
        <v>3131</v>
      </c>
      <c r="G99" s="44"/>
    </row>
    <row r="100" spans="1:7" ht="38.25">
      <c r="A100" s="4">
        <v>63</v>
      </c>
      <c r="B100" s="46" t="s">
        <v>136</v>
      </c>
      <c r="C100" s="4" t="s">
        <v>51</v>
      </c>
      <c r="D100" s="4" t="s">
        <v>68</v>
      </c>
      <c r="E100" s="6">
        <v>11</v>
      </c>
      <c r="F100" s="4">
        <v>3131</v>
      </c>
      <c r="G100" s="44"/>
    </row>
    <row r="101" spans="1:7" ht="38.25">
      <c r="A101" s="28">
        <v>64</v>
      </c>
      <c r="B101" s="46" t="s">
        <v>137</v>
      </c>
      <c r="C101" s="4" t="s">
        <v>51</v>
      </c>
      <c r="D101" s="4" t="s">
        <v>68</v>
      </c>
      <c r="E101" s="6">
        <v>31</v>
      </c>
      <c r="F101" s="4">
        <v>3131</v>
      </c>
      <c r="G101" s="44"/>
    </row>
    <row r="102" spans="1:7" ht="38.25">
      <c r="A102" s="4">
        <v>65</v>
      </c>
      <c r="B102" s="46" t="s">
        <v>138</v>
      </c>
      <c r="C102" s="4" t="s">
        <v>51</v>
      </c>
      <c r="D102" s="4" t="s">
        <v>68</v>
      </c>
      <c r="E102" s="6">
        <v>9</v>
      </c>
      <c r="F102" s="4">
        <v>3131</v>
      </c>
      <c r="G102" s="44"/>
    </row>
    <row r="103" spans="1:7" ht="38.25">
      <c r="A103" s="28">
        <v>66</v>
      </c>
      <c r="B103" s="46" t="s">
        <v>139</v>
      </c>
      <c r="C103" s="4" t="s">
        <v>51</v>
      </c>
      <c r="D103" s="4" t="s">
        <v>68</v>
      </c>
      <c r="E103" s="6">
        <v>11</v>
      </c>
      <c r="F103" s="4">
        <v>3131</v>
      </c>
      <c r="G103" s="44"/>
    </row>
    <row r="104" spans="1:7" ht="38.25">
      <c r="A104" s="4">
        <v>67</v>
      </c>
      <c r="B104" s="46" t="s">
        <v>143</v>
      </c>
      <c r="C104" s="4" t="s">
        <v>51</v>
      </c>
      <c r="D104" s="4" t="s">
        <v>68</v>
      </c>
      <c r="E104" s="6">
        <v>18</v>
      </c>
      <c r="F104" s="4">
        <v>3131</v>
      </c>
      <c r="G104" s="44"/>
    </row>
    <row r="105" spans="1:7" ht="38.25">
      <c r="A105" s="28">
        <v>68</v>
      </c>
      <c r="B105" s="46" t="s">
        <v>140</v>
      </c>
      <c r="C105" s="4" t="s">
        <v>51</v>
      </c>
      <c r="D105" s="4" t="s">
        <v>68</v>
      </c>
      <c r="E105" s="6">
        <v>6</v>
      </c>
      <c r="F105" s="4">
        <v>3131</v>
      </c>
      <c r="G105" s="44"/>
    </row>
    <row r="106" spans="1:7" ht="38.25">
      <c r="A106" s="4">
        <v>69</v>
      </c>
      <c r="B106" s="46" t="s">
        <v>141</v>
      </c>
      <c r="C106" s="4" t="s">
        <v>51</v>
      </c>
      <c r="D106" s="4" t="s">
        <v>68</v>
      </c>
      <c r="E106" s="50">
        <v>47</v>
      </c>
      <c r="F106" s="2">
        <v>3131</v>
      </c>
      <c r="G106" s="42"/>
    </row>
    <row r="107" spans="1:7" ht="38.25">
      <c r="A107" s="28">
        <v>70</v>
      </c>
      <c r="B107" s="46" t="s">
        <v>142</v>
      </c>
      <c r="C107" s="4" t="s">
        <v>51</v>
      </c>
      <c r="D107" s="4" t="s">
        <v>68</v>
      </c>
      <c r="E107" s="50">
        <v>31</v>
      </c>
      <c r="F107" s="2">
        <v>3131</v>
      </c>
      <c r="G107" s="42"/>
    </row>
    <row r="108" spans="1:7" ht="38.25">
      <c r="A108" s="4">
        <v>71</v>
      </c>
      <c r="B108" s="46" t="s">
        <v>212</v>
      </c>
      <c r="C108" s="4" t="s">
        <v>51</v>
      </c>
      <c r="D108" s="4" t="s">
        <v>68</v>
      </c>
      <c r="E108" s="50">
        <v>10</v>
      </c>
      <c r="F108" s="2">
        <v>3131</v>
      </c>
      <c r="G108" s="42"/>
    </row>
    <row r="109" spans="1:7" ht="25.5">
      <c r="A109" s="28">
        <v>72</v>
      </c>
      <c r="B109" s="46" t="s">
        <v>144</v>
      </c>
      <c r="C109" s="4" t="s">
        <v>51</v>
      </c>
      <c r="D109" s="4" t="s">
        <v>68</v>
      </c>
      <c r="E109" s="6">
        <v>19</v>
      </c>
      <c r="F109" s="4">
        <v>3131</v>
      </c>
      <c r="G109" s="42"/>
    </row>
    <row r="110" spans="1:7" ht="25.5">
      <c r="A110" s="4">
        <v>73</v>
      </c>
      <c r="B110" s="46" t="s">
        <v>145</v>
      </c>
      <c r="C110" s="4" t="s">
        <v>51</v>
      </c>
      <c r="D110" s="4" t="s">
        <v>68</v>
      </c>
      <c r="E110" s="6">
        <v>17</v>
      </c>
      <c r="F110" s="4">
        <v>3131</v>
      </c>
      <c r="G110" s="42"/>
    </row>
    <row r="111" spans="1:7" ht="25.5">
      <c r="A111" s="28">
        <v>74</v>
      </c>
      <c r="B111" s="46" t="s">
        <v>146</v>
      </c>
      <c r="C111" s="4" t="s">
        <v>51</v>
      </c>
      <c r="D111" s="4" t="s">
        <v>68</v>
      </c>
      <c r="E111" s="6">
        <v>51</v>
      </c>
      <c r="F111" s="4">
        <v>3131</v>
      </c>
      <c r="G111" s="42"/>
    </row>
    <row r="112" spans="1:7" ht="25.5">
      <c r="A112" s="4">
        <v>75</v>
      </c>
      <c r="B112" s="46" t="s">
        <v>147</v>
      </c>
      <c r="C112" s="4" t="s">
        <v>51</v>
      </c>
      <c r="D112" s="4" t="s">
        <v>68</v>
      </c>
      <c r="E112" s="6">
        <v>7.6</v>
      </c>
      <c r="F112" s="4">
        <v>3131</v>
      </c>
      <c r="G112" s="42"/>
    </row>
    <row r="113" spans="1:7" ht="25.5">
      <c r="A113" s="28">
        <v>76</v>
      </c>
      <c r="B113" s="46" t="s">
        <v>148</v>
      </c>
      <c r="C113" s="4" t="s">
        <v>51</v>
      </c>
      <c r="D113" s="4" t="s">
        <v>68</v>
      </c>
      <c r="E113" s="6">
        <v>8.2</v>
      </c>
      <c r="F113" s="4">
        <v>3131</v>
      </c>
      <c r="G113" s="42"/>
    </row>
    <row r="114" spans="1:7" ht="25.5">
      <c r="A114" s="4">
        <v>77</v>
      </c>
      <c r="B114" s="46" t="s">
        <v>149</v>
      </c>
      <c r="C114" s="4" t="s">
        <v>51</v>
      </c>
      <c r="D114" s="4" t="s">
        <v>68</v>
      </c>
      <c r="E114" s="6">
        <v>6.4</v>
      </c>
      <c r="F114" s="4">
        <v>3131</v>
      </c>
      <c r="G114" s="42"/>
    </row>
    <row r="115" spans="1:7" ht="25.5">
      <c r="A115" s="28">
        <v>78</v>
      </c>
      <c r="B115" s="46" t="s">
        <v>150</v>
      </c>
      <c r="C115" s="4" t="s">
        <v>51</v>
      </c>
      <c r="D115" s="4" t="s">
        <v>68</v>
      </c>
      <c r="E115" s="6">
        <v>12.8</v>
      </c>
      <c r="F115" s="4">
        <v>3131</v>
      </c>
      <c r="G115" s="42"/>
    </row>
    <row r="116" spans="1:7" ht="25.5">
      <c r="A116" s="4">
        <v>79</v>
      </c>
      <c r="B116" s="46" t="s">
        <v>151</v>
      </c>
      <c r="C116" s="4" t="s">
        <v>51</v>
      </c>
      <c r="D116" s="4" t="s">
        <v>68</v>
      </c>
      <c r="E116" s="6">
        <v>8</v>
      </c>
      <c r="F116" s="4">
        <v>3131</v>
      </c>
      <c r="G116" s="42"/>
    </row>
    <row r="117" spans="1:7" ht="25.5">
      <c r="A117" s="28">
        <v>80</v>
      </c>
      <c r="B117" s="46" t="s">
        <v>213</v>
      </c>
      <c r="C117" s="4" t="s">
        <v>51</v>
      </c>
      <c r="D117" s="4" t="s">
        <v>68</v>
      </c>
      <c r="E117" s="6">
        <v>10</v>
      </c>
      <c r="F117" s="4">
        <v>3131</v>
      </c>
      <c r="G117" s="42"/>
    </row>
    <row r="118" spans="1:7" ht="25.5">
      <c r="A118" s="4">
        <v>81</v>
      </c>
      <c r="B118" s="4" t="s">
        <v>152</v>
      </c>
      <c r="C118" s="4" t="s">
        <v>51</v>
      </c>
      <c r="D118" s="4" t="s">
        <v>68</v>
      </c>
      <c r="E118" s="6">
        <v>31</v>
      </c>
      <c r="F118" s="4">
        <v>3131</v>
      </c>
      <c r="G118" s="44"/>
    </row>
    <row r="119" spans="1:7" ht="25.5">
      <c r="A119" s="28">
        <v>82</v>
      </c>
      <c r="B119" s="46" t="s">
        <v>153</v>
      </c>
      <c r="C119" s="4" t="s">
        <v>51</v>
      </c>
      <c r="D119" s="47" t="s">
        <v>68</v>
      </c>
      <c r="E119" s="6">
        <v>38</v>
      </c>
      <c r="F119" s="4">
        <v>3131</v>
      </c>
      <c r="G119" s="44"/>
    </row>
    <row r="120" spans="1:7" ht="25.5">
      <c r="A120" s="4">
        <v>83</v>
      </c>
      <c r="B120" s="46" t="s">
        <v>154</v>
      </c>
      <c r="C120" s="4" t="s">
        <v>51</v>
      </c>
      <c r="D120" s="47" t="s">
        <v>68</v>
      </c>
      <c r="E120" s="6">
        <v>67</v>
      </c>
      <c r="F120" s="4">
        <v>3131</v>
      </c>
      <c r="G120" s="44"/>
    </row>
    <row r="121" spans="1:7" ht="25.5">
      <c r="A121" s="28">
        <v>84</v>
      </c>
      <c r="B121" s="46" t="s">
        <v>155</v>
      </c>
      <c r="C121" s="4" t="s">
        <v>51</v>
      </c>
      <c r="D121" s="47" t="s">
        <v>68</v>
      </c>
      <c r="E121" s="6">
        <v>34</v>
      </c>
      <c r="F121" s="4">
        <v>3131</v>
      </c>
      <c r="G121" s="44"/>
    </row>
    <row r="122" spans="1:7" ht="25.5">
      <c r="A122" s="4">
        <v>85</v>
      </c>
      <c r="B122" s="46" t="s">
        <v>156</v>
      </c>
      <c r="C122" s="4" t="s">
        <v>51</v>
      </c>
      <c r="D122" s="47" t="s">
        <v>68</v>
      </c>
      <c r="E122" s="6">
        <v>22</v>
      </c>
      <c r="F122" s="4">
        <v>3131</v>
      </c>
      <c r="G122" s="44"/>
    </row>
    <row r="123" spans="1:7" ht="25.5">
      <c r="A123" s="28">
        <v>86</v>
      </c>
      <c r="B123" s="46" t="s">
        <v>157</v>
      </c>
      <c r="C123" s="4" t="s">
        <v>51</v>
      </c>
      <c r="D123" s="47" t="s">
        <v>68</v>
      </c>
      <c r="E123" s="6">
        <v>26</v>
      </c>
      <c r="F123" s="4">
        <v>3131</v>
      </c>
      <c r="G123" s="44"/>
    </row>
    <row r="124" spans="1:7" ht="25.5">
      <c r="A124" s="4">
        <v>87</v>
      </c>
      <c r="B124" s="46" t="s">
        <v>158</v>
      </c>
      <c r="C124" s="4" t="s">
        <v>51</v>
      </c>
      <c r="D124" s="47" t="s">
        <v>68</v>
      </c>
      <c r="E124" s="6">
        <v>16</v>
      </c>
      <c r="F124" s="4">
        <v>3131</v>
      </c>
      <c r="G124" s="44"/>
    </row>
    <row r="125" spans="1:7" ht="25.5">
      <c r="A125" s="28">
        <v>88</v>
      </c>
      <c r="B125" s="46" t="s">
        <v>159</v>
      </c>
      <c r="C125" s="4" t="s">
        <v>51</v>
      </c>
      <c r="D125" s="47" t="s">
        <v>68</v>
      </c>
      <c r="E125" s="6">
        <v>24</v>
      </c>
      <c r="F125" s="4">
        <v>3131</v>
      </c>
      <c r="G125" s="44"/>
    </row>
    <row r="126" spans="1:7" ht="25.5">
      <c r="A126" s="4">
        <v>89</v>
      </c>
      <c r="B126" s="46" t="s">
        <v>160</v>
      </c>
      <c r="C126" s="4" t="s">
        <v>51</v>
      </c>
      <c r="D126" s="47" t="s">
        <v>68</v>
      </c>
      <c r="E126" s="6">
        <v>43</v>
      </c>
      <c r="F126" s="4">
        <v>3131</v>
      </c>
      <c r="G126" s="44"/>
    </row>
    <row r="127" spans="1:7" ht="25.5">
      <c r="A127" s="28">
        <v>90</v>
      </c>
      <c r="B127" s="46" t="s">
        <v>161</v>
      </c>
      <c r="C127" s="4" t="s">
        <v>51</v>
      </c>
      <c r="D127" s="47" t="s">
        <v>68</v>
      </c>
      <c r="E127" s="6">
        <v>72</v>
      </c>
      <c r="F127" s="4">
        <v>3131</v>
      </c>
      <c r="G127" s="44"/>
    </row>
    <row r="128" spans="1:7" ht="25.5">
      <c r="A128" s="4">
        <v>91</v>
      </c>
      <c r="B128" s="46" t="s">
        <v>207</v>
      </c>
      <c r="C128" s="4" t="s">
        <v>51</v>
      </c>
      <c r="D128" s="47" t="s">
        <v>68</v>
      </c>
      <c r="E128" s="6">
        <v>85</v>
      </c>
      <c r="F128" s="4">
        <v>3131</v>
      </c>
      <c r="G128" s="44"/>
    </row>
    <row r="129" spans="1:7" ht="25.5">
      <c r="A129" s="28">
        <v>92</v>
      </c>
      <c r="B129" s="46" t="s">
        <v>208</v>
      </c>
      <c r="C129" s="4" t="s">
        <v>51</v>
      </c>
      <c r="D129" s="47" t="s">
        <v>68</v>
      </c>
      <c r="E129" s="6">
        <v>20</v>
      </c>
      <c r="F129" s="4">
        <v>3131</v>
      </c>
      <c r="G129" s="44"/>
    </row>
    <row r="130" spans="1:7" ht="25.5">
      <c r="A130" s="4">
        <v>93</v>
      </c>
      <c r="B130" s="46" t="s">
        <v>209</v>
      </c>
      <c r="C130" s="4" t="s">
        <v>51</v>
      </c>
      <c r="D130" s="47" t="s">
        <v>68</v>
      </c>
      <c r="E130" s="6">
        <v>20</v>
      </c>
      <c r="F130" s="4">
        <v>3131</v>
      </c>
      <c r="G130" s="44"/>
    </row>
    <row r="131" spans="1:7" ht="25.5">
      <c r="A131" s="28">
        <v>94</v>
      </c>
      <c r="B131" s="46" t="s">
        <v>210</v>
      </c>
      <c r="C131" s="4" t="s">
        <v>51</v>
      </c>
      <c r="D131" s="47" t="s">
        <v>68</v>
      </c>
      <c r="E131" s="6">
        <v>10</v>
      </c>
      <c r="F131" s="4">
        <v>3131</v>
      </c>
      <c r="G131" s="44"/>
    </row>
    <row r="132" spans="1:7" ht="25.5">
      <c r="A132" s="4">
        <v>95</v>
      </c>
      <c r="B132" s="46" t="s">
        <v>211</v>
      </c>
      <c r="C132" s="4" t="s">
        <v>51</v>
      </c>
      <c r="D132" s="47" t="s">
        <v>68</v>
      </c>
      <c r="E132" s="6">
        <v>10</v>
      </c>
      <c r="F132" s="4">
        <v>31</v>
      </c>
      <c r="G132" s="44"/>
    </row>
    <row r="133" spans="1:7" ht="25.5">
      <c r="A133" s="28">
        <v>96</v>
      </c>
      <c r="B133" s="46" t="s">
        <v>162</v>
      </c>
      <c r="C133" s="4" t="s">
        <v>51</v>
      </c>
      <c r="D133" s="47" t="s">
        <v>68</v>
      </c>
      <c r="E133" s="4">
        <v>67</v>
      </c>
      <c r="F133" s="4">
        <v>3131</v>
      </c>
      <c r="G133" s="44"/>
    </row>
    <row r="134" spans="1:7" ht="25.5">
      <c r="A134" s="4">
        <v>97</v>
      </c>
      <c r="B134" s="46" t="s">
        <v>163</v>
      </c>
      <c r="C134" s="4" t="s">
        <v>51</v>
      </c>
      <c r="D134" s="47" t="s">
        <v>68</v>
      </c>
      <c r="E134" s="4">
        <v>450</v>
      </c>
      <c r="F134" s="4">
        <v>3131</v>
      </c>
      <c r="G134" s="44"/>
    </row>
    <row r="135" spans="1:7" ht="25.5">
      <c r="A135" s="28">
        <v>98</v>
      </c>
      <c r="B135" s="48" t="s">
        <v>164</v>
      </c>
      <c r="C135" s="4" t="s">
        <v>51</v>
      </c>
      <c r="D135" s="47" t="s">
        <v>68</v>
      </c>
      <c r="E135" s="51">
        <v>61</v>
      </c>
      <c r="F135" s="4">
        <v>3131</v>
      </c>
      <c r="G135" s="44"/>
    </row>
    <row r="136" spans="1:7" ht="25.5">
      <c r="A136" s="4">
        <v>99</v>
      </c>
      <c r="B136" s="46" t="s">
        <v>165</v>
      </c>
      <c r="C136" s="4" t="s">
        <v>51</v>
      </c>
      <c r="D136" s="47" t="s">
        <v>68</v>
      </c>
      <c r="E136" s="4">
        <v>50</v>
      </c>
      <c r="F136" s="4">
        <v>3131</v>
      </c>
      <c r="G136" s="44"/>
    </row>
    <row r="137" spans="1:7" ht="25.5">
      <c r="A137" s="28">
        <v>100</v>
      </c>
      <c r="B137" s="46" t="s">
        <v>179</v>
      </c>
      <c r="C137" s="4" t="s">
        <v>51</v>
      </c>
      <c r="D137" s="47" t="s">
        <v>68</v>
      </c>
      <c r="E137" s="4">
        <v>50</v>
      </c>
      <c r="F137" s="4">
        <v>3131</v>
      </c>
      <c r="G137" s="44"/>
    </row>
    <row r="138" spans="1:7" ht="38.25">
      <c r="A138" s="4">
        <v>101</v>
      </c>
      <c r="B138" s="46" t="s">
        <v>166</v>
      </c>
      <c r="C138" s="4" t="s">
        <v>51</v>
      </c>
      <c r="D138" s="47" t="s">
        <v>68</v>
      </c>
      <c r="E138" s="4">
        <v>28</v>
      </c>
      <c r="F138" s="4">
        <v>3131</v>
      </c>
      <c r="G138" s="44"/>
    </row>
    <row r="139" spans="1:7" ht="38.25">
      <c r="A139" s="28">
        <v>102</v>
      </c>
      <c r="B139" s="46" t="s">
        <v>167</v>
      </c>
      <c r="C139" s="4" t="s">
        <v>51</v>
      </c>
      <c r="D139" s="47" t="s">
        <v>68</v>
      </c>
      <c r="E139" s="49">
        <v>26</v>
      </c>
      <c r="F139" s="49">
        <v>3131</v>
      </c>
      <c r="G139" s="42"/>
    </row>
    <row r="140" spans="1:7" ht="38.25">
      <c r="A140" s="4">
        <v>103</v>
      </c>
      <c r="B140" s="46" t="s">
        <v>168</v>
      </c>
      <c r="C140" s="4" t="s">
        <v>51</v>
      </c>
      <c r="D140" s="47" t="s">
        <v>68</v>
      </c>
      <c r="E140" s="49">
        <v>31</v>
      </c>
      <c r="F140" s="49">
        <v>3131</v>
      </c>
      <c r="G140" s="42"/>
    </row>
    <row r="141" spans="1:7" ht="38.25">
      <c r="A141" s="28">
        <v>104</v>
      </c>
      <c r="B141" s="46" t="s">
        <v>169</v>
      </c>
      <c r="C141" s="4" t="s">
        <v>51</v>
      </c>
      <c r="D141" s="47" t="s">
        <v>68</v>
      </c>
      <c r="E141" s="49">
        <v>30</v>
      </c>
      <c r="F141" s="49">
        <v>3131</v>
      </c>
      <c r="G141" s="42"/>
    </row>
    <row r="142" spans="1:7" ht="38.25">
      <c r="A142" s="4">
        <v>105</v>
      </c>
      <c r="B142" s="46" t="s">
        <v>170</v>
      </c>
      <c r="C142" s="4" t="s">
        <v>51</v>
      </c>
      <c r="D142" s="47" t="s">
        <v>68</v>
      </c>
      <c r="E142" s="49">
        <v>27</v>
      </c>
      <c r="F142" s="49">
        <v>3131</v>
      </c>
      <c r="G142" s="42"/>
    </row>
    <row r="143" spans="1:7" ht="38.25">
      <c r="A143" s="28">
        <v>106</v>
      </c>
      <c r="B143" s="46" t="s">
        <v>171</v>
      </c>
      <c r="C143" s="4" t="s">
        <v>51</v>
      </c>
      <c r="D143" s="47" t="s">
        <v>68</v>
      </c>
      <c r="E143" s="49">
        <v>24</v>
      </c>
      <c r="F143" s="49">
        <v>3131</v>
      </c>
      <c r="G143" s="42"/>
    </row>
    <row r="144" spans="1:7" ht="38.25">
      <c r="A144" s="4">
        <v>107</v>
      </c>
      <c r="B144" s="46" t="s">
        <v>172</v>
      </c>
      <c r="C144" s="4" t="s">
        <v>51</v>
      </c>
      <c r="D144" s="47" t="s">
        <v>68</v>
      </c>
      <c r="E144" s="49">
        <v>52</v>
      </c>
      <c r="F144" s="49">
        <v>3131</v>
      </c>
      <c r="G144" s="42"/>
    </row>
    <row r="145" spans="1:7" ht="25.5">
      <c r="A145" s="28">
        <v>108</v>
      </c>
      <c r="B145" s="46" t="s">
        <v>214</v>
      </c>
      <c r="C145" s="4" t="s">
        <v>51</v>
      </c>
      <c r="D145" s="47" t="s">
        <v>68</v>
      </c>
      <c r="E145" s="49">
        <v>10</v>
      </c>
      <c r="F145" s="49">
        <v>3131</v>
      </c>
      <c r="G145" s="42"/>
    </row>
    <row r="146" spans="1:7" ht="51">
      <c r="A146" s="4">
        <v>109</v>
      </c>
      <c r="B146" s="46" t="s">
        <v>173</v>
      </c>
      <c r="C146" s="4" t="s">
        <v>51</v>
      </c>
      <c r="D146" s="47" t="s">
        <v>68</v>
      </c>
      <c r="E146" s="49">
        <v>42</v>
      </c>
      <c r="F146" s="49">
        <v>3131</v>
      </c>
      <c r="G146" s="42"/>
    </row>
    <row r="147" spans="1:7" ht="51">
      <c r="A147" s="28">
        <v>110</v>
      </c>
      <c r="B147" s="46" t="s">
        <v>174</v>
      </c>
      <c r="C147" s="4" t="s">
        <v>51</v>
      </c>
      <c r="D147" s="47" t="s">
        <v>68</v>
      </c>
      <c r="E147" s="49">
        <v>24</v>
      </c>
      <c r="F147" s="49">
        <v>3131</v>
      </c>
      <c r="G147" s="42"/>
    </row>
    <row r="148" spans="1:7" ht="51">
      <c r="A148" s="4">
        <v>111</v>
      </c>
      <c r="B148" s="46" t="s">
        <v>175</v>
      </c>
      <c r="C148" s="4" t="s">
        <v>51</v>
      </c>
      <c r="D148" s="47" t="s">
        <v>68</v>
      </c>
      <c r="E148" s="49">
        <v>16</v>
      </c>
      <c r="F148" s="49">
        <v>3131</v>
      </c>
      <c r="G148" s="42"/>
    </row>
    <row r="149" spans="1:7" ht="25.5">
      <c r="A149" s="28">
        <v>112</v>
      </c>
      <c r="B149" s="46" t="s">
        <v>176</v>
      </c>
      <c r="C149" s="4" t="s">
        <v>51</v>
      </c>
      <c r="D149" s="47" t="s">
        <v>68</v>
      </c>
      <c r="E149" s="49">
        <v>70</v>
      </c>
      <c r="F149" s="49">
        <v>3131</v>
      </c>
      <c r="G149" s="42"/>
    </row>
    <row r="150" spans="1:7" ht="25.5">
      <c r="A150" s="4">
        <v>113</v>
      </c>
      <c r="B150" s="46" t="s">
        <v>177</v>
      </c>
      <c r="C150" s="4" t="s">
        <v>51</v>
      </c>
      <c r="D150" s="47" t="s">
        <v>68</v>
      </c>
      <c r="E150" s="49">
        <v>70</v>
      </c>
      <c r="F150" s="49">
        <v>3131</v>
      </c>
      <c r="G150" s="42"/>
    </row>
    <row r="151" spans="1:7" ht="25.5">
      <c r="A151" s="28">
        <v>114</v>
      </c>
      <c r="B151" s="46" t="s">
        <v>178</v>
      </c>
      <c r="C151" s="4" t="s">
        <v>51</v>
      </c>
      <c r="D151" s="47" t="s">
        <v>68</v>
      </c>
      <c r="E151" s="49">
        <v>98.8</v>
      </c>
      <c r="F151" s="49">
        <v>3131</v>
      </c>
      <c r="G151" s="42"/>
    </row>
    <row r="152" spans="1:7" ht="25.5">
      <c r="A152" s="4">
        <v>115</v>
      </c>
      <c r="B152" s="46" t="s">
        <v>215</v>
      </c>
      <c r="C152" s="4" t="s">
        <v>51</v>
      </c>
      <c r="D152" s="47" t="s">
        <v>68</v>
      </c>
      <c r="E152" s="49">
        <v>40</v>
      </c>
      <c r="F152" s="49">
        <v>3131</v>
      </c>
      <c r="G152" s="42"/>
    </row>
    <row r="153" spans="1:7" ht="25.5">
      <c r="A153" s="28">
        <v>116</v>
      </c>
      <c r="B153" s="46" t="s">
        <v>217</v>
      </c>
      <c r="C153" s="4" t="s">
        <v>51</v>
      </c>
      <c r="D153" s="47" t="s">
        <v>68</v>
      </c>
      <c r="E153" s="49">
        <v>73</v>
      </c>
      <c r="F153" s="49">
        <v>3131</v>
      </c>
      <c r="G153" s="42"/>
    </row>
    <row r="154" spans="1:7" ht="25.5">
      <c r="A154" s="4">
        <v>117</v>
      </c>
      <c r="B154" s="46" t="s">
        <v>216</v>
      </c>
      <c r="C154" s="4" t="s">
        <v>51</v>
      </c>
      <c r="D154" s="47" t="s">
        <v>68</v>
      </c>
      <c r="E154" s="49">
        <v>45.1</v>
      </c>
      <c r="F154" s="49">
        <v>3131</v>
      </c>
      <c r="G154" s="42"/>
    </row>
    <row r="155" spans="1:7" ht="25.5">
      <c r="A155" s="28">
        <v>118</v>
      </c>
      <c r="B155" s="46" t="s">
        <v>218</v>
      </c>
      <c r="C155" s="4" t="s">
        <v>51</v>
      </c>
      <c r="D155" s="47" t="s">
        <v>68</v>
      </c>
      <c r="E155" s="49">
        <v>3.44</v>
      </c>
      <c r="F155" s="49">
        <v>3131</v>
      </c>
      <c r="G155" s="42"/>
    </row>
    <row r="156" spans="1:7" ht="25.5">
      <c r="A156" s="4">
        <v>119</v>
      </c>
      <c r="B156" s="46" t="s">
        <v>219</v>
      </c>
      <c r="C156" s="4" t="s">
        <v>51</v>
      </c>
      <c r="D156" s="47" t="s">
        <v>68</v>
      </c>
      <c r="E156" s="49">
        <v>1.978</v>
      </c>
      <c r="F156" s="49">
        <v>3131</v>
      </c>
      <c r="G156" s="42"/>
    </row>
    <row r="157" spans="1:7" ht="25.5">
      <c r="A157" s="28">
        <v>120</v>
      </c>
      <c r="B157" s="46" t="s">
        <v>220</v>
      </c>
      <c r="C157" s="4" t="s">
        <v>51</v>
      </c>
      <c r="D157" s="47" t="s">
        <v>68</v>
      </c>
      <c r="E157" s="49">
        <v>11.484</v>
      </c>
      <c r="F157" s="49">
        <v>3131</v>
      </c>
      <c r="G157" s="42"/>
    </row>
    <row r="158" spans="1:7" ht="38.25">
      <c r="A158" s="4">
        <v>121</v>
      </c>
      <c r="B158" s="46" t="s">
        <v>221</v>
      </c>
      <c r="C158" s="4" t="s">
        <v>51</v>
      </c>
      <c r="D158" s="47" t="s">
        <v>68</v>
      </c>
      <c r="E158" s="49">
        <v>40</v>
      </c>
      <c r="F158" s="49">
        <v>3131</v>
      </c>
      <c r="G158" s="42"/>
    </row>
    <row r="159" spans="1:7" ht="38.25">
      <c r="A159" s="28">
        <v>122</v>
      </c>
      <c r="B159" s="46" t="s">
        <v>222</v>
      </c>
      <c r="C159" s="4" t="s">
        <v>51</v>
      </c>
      <c r="D159" s="47" t="s">
        <v>68</v>
      </c>
      <c r="E159" s="49">
        <v>15</v>
      </c>
      <c r="F159" s="49">
        <v>3131</v>
      </c>
      <c r="G159" s="42"/>
    </row>
    <row r="160" spans="1:7" ht="38.25">
      <c r="A160" s="4">
        <v>123</v>
      </c>
      <c r="B160" s="46" t="s">
        <v>223</v>
      </c>
      <c r="C160" s="4" t="s">
        <v>51</v>
      </c>
      <c r="D160" s="47" t="s">
        <v>68</v>
      </c>
      <c r="E160" s="49">
        <v>25</v>
      </c>
      <c r="F160" s="49">
        <v>3131</v>
      </c>
      <c r="G160" s="42"/>
    </row>
    <row r="161" spans="1:7" ht="38.25">
      <c r="A161" s="28">
        <v>124</v>
      </c>
      <c r="B161" s="46" t="s">
        <v>224</v>
      </c>
      <c r="C161" s="4" t="s">
        <v>51</v>
      </c>
      <c r="D161" s="47" t="s">
        <v>68</v>
      </c>
      <c r="E161" s="49">
        <v>40</v>
      </c>
      <c r="F161" s="49">
        <v>3131</v>
      </c>
      <c r="G161" s="42"/>
    </row>
    <row r="162" spans="1:7" ht="38.25">
      <c r="A162" s="4">
        <v>125</v>
      </c>
      <c r="B162" s="46" t="s">
        <v>225</v>
      </c>
      <c r="C162" s="4" t="s">
        <v>51</v>
      </c>
      <c r="D162" s="47" t="s">
        <v>68</v>
      </c>
      <c r="E162" s="49">
        <v>50</v>
      </c>
      <c r="F162" s="49">
        <v>3131</v>
      </c>
      <c r="G162" s="42"/>
    </row>
    <row r="163" spans="1:7" ht="25.5">
      <c r="A163" s="28">
        <v>126</v>
      </c>
      <c r="B163" s="46" t="s">
        <v>207</v>
      </c>
      <c r="C163" s="4" t="s">
        <v>51</v>
      </c>
      <c r="D163" s="47" t="s">
        <v>68</v>
      </c>
      <c r="E163" s="49">
        <v>30</v>
      </c>
      <c r="F163" s="49">
        <v>3131</v>
      </c>
      <c r="G163" s="42"/>
    </row>
    <row r="164" spans="1:7" ht="15.75">
      <c r="A164" s="58"/>
      <c r="B164" s="58" t="s">
        <v>186</v>
      </c>
      <c r="C164" s="58"/>
      <c r="D164" s="59"/>
      <c r="E164" s="58">
        <f>SUM(E97:E163)-E135</f>
        <v>3058.762</v>
      </c>
      <c r="F164" s="58"/>
      <c r="G164" s="61"/>
    </row>
    <row r="165" spans="1:7" ht="18">
      <c r="A165" s="199" t="s">
        <v>187</v>
      </c>
      <c r="B165" s="200"/>
      <c r="C165" s="200"/>
      <c r="D165" s="200"/>
      <c r="E165" s="200"/>
      <c r="F165" s="200"/>
      <c r="G165" s="201"/>
    </row>
    <row r="166" spans="1:7" ht="25.5">
      <c r="A166" s="36">
        <v>127</v>
      </c>
      <c r="B166" s="36" t="s">
        <v>108</v>
      </c>
      <c r="C166" s="36" t="s">
        <v>51</v>
      </c>
      <c r="D166" s="36" t="s">
        <v>52</v>
      </c>
      <c r="E166" s="40">
        <v>25.913</v>
      </c>
      <c r="F166" s="40">
        <v>3122</v>
      </c>
      <c r="G166" s="36"/>
    </row>
    <row r="167" spans="1:7" ht="12.75">
      <c r="A167" s="32"/>
      <c r="B167" s="32" t="s">
        <v>191</v>
      </c>
      <c r="C167" s="32"/>
      <c r="D167" s="32"/>
      <c r="E167" s="69">
        <f>SUM(E166)</f>
        <v>25.913</v>
      </c>
      <c r="F167" s="69"/>
      <c r="G167" s="32"/>
    </row>
    <row r="168" spans="1:7" ht="25.5">
      <c r="A168" s="4">
        <v>128</v>
      </c>
      <c r="B168" s="48" t="s">
        <v>188</v>
      </c>
      <c r="C168" s="49" t="s">
        <v>51</v>
      </c>
      <c r="D168" s="62" t="s">
        <v>68</v>
      </c>
      <c r="E168" s="49">
        <v>14.5</v>
      </c>
      <c r="F168" s="49">
        <v>3142</v>
      </c>
      <c r="G168" s="42"/>
    </row>
    <row r="169" spans="1:7" ht="25.5">
      <c r="A169" s="4">
        <v>129</v>
      </c>
      <c r="B169" s="48" t="s">
        <v>189</v>
      </c>
      <c r="C169" s="49" t="s">
        <v>51</v>
      </c>
      <c r="D169" s="62" t="s">
        <v>68</v>
      </c>
      <c r="E169" s="49">
        <v>1000</v>
      </c>
      <c r="F169" s="49">
        <v>3142</v>
      </c>
      <c r="G169" s="42"/>
    </row>
    <row r="170" spans="1:7" ht="15.75">
      <c r="A170" s="16"/>
      <c r="B170" s="30" t="s">
        <v>192</v>
      </c>
      <c r="C170" s="30"/>
      <c r="D170" s="30"/>
      <c r="E170" s="30">
        <f>SUM(E168:E169)</f>
        <v>1014.5</v>
      </c>
      <c r="F170" s="30"/>
      <c r="G170" s="43"/>
    </row>
    <row r="171" spans="1:7" ht="15.75">
      <c r="A171" s="58"/>
      <c r="B171" s="58" t="s">
        <v>193</v>
      </c>
      <c r="C171" s="58"/>
      <c r="D171" s="59"/>
      <c r="E171" s="70">
        <f>E167+E170</f>
        <v>1040.413</v>
      </c>
      <c r="F171" s="58"/>
      <c r="G171" s="61"/>
    </row>
    <row r="172" spans="1:7" ht="18">
      <c r="A172" s="199" t="s">
        <v>194</v>
      </c>
      <c r="B172" s="200"/>
      <c r="C172" s="200"/>
      <c r="D172" s="200"/>
      <c r="E172" s="200"/>
      <c r="F172" s="200"/>
      <c r="G172" s="201"/>
    </row>
    <row r="173" spans="1:7" ht="25.5">
      <c r="A173" s="4">
        <v>130</v>
      </c>
      <c r="B173" s="48" t="s">
        <v>195</v>
      </c>
      <c r="C173" s="49" t="s">
        <v>51</v>
      </c>
      <c r="D173" s="62" t="s">
        <v>68</v>
      </c>
      <c r="E173" s="49">
        <v>1000</v>
      </c>
      <c r="F173" s="49">
        <v>3142</v>
      </c>
      <c r="G173" s="42"/>
    </row>
    <row r="174" spans="1:7" ht="38.25">
      <c r="A174" s="4">
        <v>131</v>
      </c>
      <c r="B174" s="48" t="s">
        <v>196</v>
      </c>
      <c r="C174" s="49" t="s">
        <v>51</v>
      </c>
      <c r="D174" s="62" t="s">
        <v>68</v>
      </c>
      <c r="E174" s="49">
        <v>1000</v>
      </c>
      <c r="F174" s="49">
        <v>3142</v>
      </c>
      <c r="G174" s="42"/>
    </row>
    <row r="175" spans="1:7" ht="15.75">
      <c r="A175" s="67"/>
      <c r="B175" s="60" t="s">
        <v>197</v>
      </c>
      <c r="C175" s="60"/>
      <c r="D175" s="60"/>
      <c r="E175" s="60">
        <f>SUM(E173:E174)</f>
        <v>2000</v>
      </c>
      <c r="F175" s="60"/>
      <c r="G175" s="61"/>
    </row>
    <row r="176" spans="1:7" ht="18">
      <c r="A176" s="199" t="s">
        <v>198</v>
      </c>
      <c r="B176" s="200"/>
      <c r="C176" s="200"/>
      <c r="D176" s="200"/>
      <c r="E176" s="200"/>
      <c r="F176" s="200"/>
      <c r="G176" s="201"/>
    </row>
    <row r="177" spans="1:7" ht="25.5">
      <c r="A177" s="36">
        <v>132</v>
      </c>
      <c r="B177" s="36" t="s">
        <v>199</v>
      </c>
      <c r="C177" s="36" t="s">
        <v>51</v>
      </c>
      <c r="D177" s="36" t="s">
        <v>68</v>
      </c>
      <c r="E177" s="40">
        <v>20</v>
      </c>
      <c r="F177" s="40">
        <v>2210</v>
      </c>
      <c r="G177" s="36"/>
    </row>
    <row r="178" spans="1:7" ht="21.75" customHeight="1">
      <c r="A178" s="32" t="s">
        <v>272</v>
      </c>
      <c r="B178" s="32" t="s">
        <v>117</v>
      </c>
      <c r="C178" s="32"/>
      <c r="D178" s="32"/>
      <c r="E178" s="69">
        <f>SUM(E177)</f>
        <v>20</v>
      </c>
      <c r="F178" s="69"/>
      <c r="G178" s="32"/>
    </row>
    <row r="179" spans="1:7" ht="25.5">
      <c r="A179" s="4">
        <v>133</v>
      </c>
      <c r="B179" s="48" t="s">
        <v>108</v>
      </c>
      <c r="C179" s="49" t="s">
        <v>51</v>
      </c>
      <c r="D179" s="62" t="s">
        <v>52</v>
      </c>
      <c r="E179" s="49">
        <v>61.408</v>
      </c>
      <c r="F179" s="49">
        <v>2240</v>
      </c>
      <c r="G179" s="42"/>
    </row>
    <row r="180" spans="1:7" ht="25.5">
      <c r="A180" s="4">
        <v>134</v>
      </c>
      <c r="B180" s="48" t="s">
        <v>205</v>
      </c>
      <c r="C180" s="49" t="s">
        <v>51</v>
      </c>
      <c r="D180" s="62" t="s">
        <v>68</v>
      </c>
      <c r="E180" s="49">
        <v>5</v>
      </c>
      <c r="F180" s="49">
        <v>2240</v>
      </c>
      <c r="G180" s="42"/>
    </row>
    <row r="181" spans="1:7" ht="25.5">
      <c r="A181" s="4">
        <v>135</v>
      </c>
      <c r="B181" s="6" t="s">
        <v>206</v>
      </c>
      <c r="C181" s="49" t="s">
        <v>51</v>
      </c>
      <c r="D181" s="62" t="s">
        <v>68</v>
      </c>
      <c r="E181" s="49">
        <v>5</v>
      </c>
      <c r="F181" s="49"/>
      <c r="G181" s="42"/>
    </row>
    <row r="182" spans="1:7" ht="25.5">
      <c r="A182" s="4">
        <v>136</v>
      </c>
      <c r="B182" s="48" t="s">
        <v>249</v>
      </c>
      <c r="C182" s="49" t="s">
        <v>51</v>
      </c>
      <c r="D182" s="62" t="s">
        <v>68</v>
      </c>
      <c r="E182" s="49">
        <v>30.492</v>
      </c>
      <c r="F182" s="49">
        <v>2240</v>
      </c>
      <c r="G182" s="42"/>
    </row>
    <row r="183" spans="1:7" ht="15.75">
      <c r="A183" s="16"/>
      <c r="B183" s="30" t="s">
        <v>77</v>
      </c>
      <c r="C183" s="30"/>
      <c r="D183" s="30"/>
      <c r="E183" s="30">
        <f>SUM(E179:E182)</f>
        <v>101.9</v>
      </c>
      <c r="F183" s="30"/>
      <c r="G183" s="43"/>
    </row>
    <row r="184" spans="1:7" ht="15.75">
      <c r="A184" s="58"/>
      <c r="B184" s="58" t="s">
        <v>200</v>
      </c>
      <c r="C184" s="58"/>
      <c r="D184" s="59"/>
      <c r="E184" s="70">
        <f>E178+E183</f>
        <v>121.9</v>
      </c>
      <c r="F184" s="58"/>
      <c r="G184" s="61"/>
    </row>
    <row r="185" spans="1:7" ht="18">
      <c r="A185" s="199" t="s">
        <v>201</v>
      </c>
      <c r="B185" s="200"/>
      <c r="C185" s="200"/>
      <c r="D185" s="200"/>
      <c r="E185" s="200"/>
      <c r="F185" s="200"/>
      <c r="G185" s="201"/>
    </row>
    <row r="186" spans="1:7" ht="25.5">
      <c r="A186" s="4">
        <v>137</v>
      </c>
      <c r="B186" s="48" t="s">
        <v>203</v>
      </c>
      <c r="C186" s="49" t="s">
        <v>51</v>
      </c>
      <c r="D186" s="62" t="s">
        <v>68</v>
      </c>
      <c r="E186" s="49">
        <v>190</v>
      </c>
      <c r="F186" s="49">
        <v>3210</v>
      </c>
      <c r="G186" s="42"/>
    </row>
    <row r="187" spans="1:7" ht="15.75">
      <c r="A187" s="67"/>
      <c r="B187" s="60" t="s">
        <v>202</v>
      </c>
      <c r="C187" s="60"/>
      <c r="D187" s="60"/>
      <c r="E187" s="60">
        <f>SUM(E186:E186)</f>
        <v>190</v>
      </c>
      <c r="F187" s="60"/>
      <c r="G187" s="61"/>
    </row>
    <row r="188" spans="1:7" ht="15">
      <c r="A188" s="1"/>
      <c r="G188" s="8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B192" s="5" t="s">
        <v>82</v>
      </c>
      <c r="G192" s="8"/>
    </row>
    <row r="193" spans="1:6" ht="15">
      <c r="A193" s="1"/>
      <c r="C193" s="5"/>
      <c r="D193" s="5"/>
      <c r="E193" s="5"/>
      <c r="F193" s="5" t="s">
        <v>97</v>
      </c>
    </row>
    <row r="194" spans="1:2" ht="12.75">
      <c r="A194" s="1"/>
      <c r="B194" s="1" t="s">
        <v>251</v>
      </c>
    </row>
    <row r="195" spans="1:6" ht="12.75">
      <c r="A195" s="1"/>
      <c r="B195" s="1" t="s">
        <v>270</v>
      </c>
      <c r="C195" s="1" t="s">
        <v>96</v>
      </c>
      <c r="D195" s="1"/>
      <c r="E195" s="1"/>
      <c r="F195" s="1"/>
    </row>
  </sheetData>
  <sheetProtection/>
  <mergeCells count="21">
    <mergeCell ref="F7:F9"/>
    <mergeCell ref="A172:G172"/>
    <mergeCell ref="A5:F5"/>
    <mergeCell ref="A7:A9"/>
    <mergeCell ref="A1:F1"/>
    <mergeCell ref="A2:F2"/>
    <mergeCell ref="A3:F3"/>
    <mergeCell ref="A4:F4"/>
    <mergeCell ref="B7:B9"/>
    <mergeCell ref="C7:C9"/>
    <mergeCell ref="E7:E9"/>
    <mergeCell ref="A11:G11"/>
    <mergeCell ref="A52:G52"/>
    <mergeCell ref="A77:G77"/>
    <mergeCell ref="A82:G82"/>
    <mergeCell ref="A185:G185"/>
    <mergeCell ref="A88:G88"/>
    <mergeCell ref="A92:G92"/>
    <mergeCell ref="A96:G96"/>
    <mergeCell ref="A165:G165"/>
    <mergeCell ref="A176:G176"/>
  </mergeCells>
  <printOptions/>
  <pageMargins left="0.36" right="0.19" top="0.39" bottom="0.32" header="0.34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1"/>
  <sheetViews>
    <sheetView zoomScale="115" zoomScaleNormal="115" zoomScalePageLayoutView="0" workbookViewId="0" topLeftCell="A172">
      <selection activeCell="F183" sqref="F183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206" t="s">
        <v>48</v>
      </c>
      <c r="B7" s="206" t="s">
        <v>49</v>
      </c>
      <c r="C7" s="212" t="s">
        <v>50</v>
      </c>
      <c r="D7" s="12" t="s">
        <v>61</v>
      </c>
      <c r="E7" s="212" t="s">
        <v>55</v>
      </c>
      <c r="F7" s="209" t="s">
        <v>53</v>
      </c>
      <c r="G7" s="10" t="s">
        <v>60</v>
      </c>
    </row>
    <row r="8" spans="1:7" ht="66" customHeight="1" hidden="1">
      <c r="A8" s="207"/>
      <c r="B8" s="207"/>
      <c r="C8" s="213"/>
      <c r="D8" s="12"/>
      <c r="E8" s="213"/>
      <c r="F8" s="210"/>
      <c r="G8" s="2"/>
    </row>
    <row r="9" spans="1:7" ht="15" customHeight="1" hidden="1">
      <c r="A9" s="208"/>
      <c r="B9" s="208"/>
      <c r="C9" s="214"/>
      <c r="D9" s="12"/>
      <c r="E9" s="214"/>
      <c r="F9" s="2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203" t="s">
        <v>54</v>
      </c>
      <c r="B11" s="204"/>
      <c r="C11" s="204"/>
      <c r="D11" s="204"/>
      <c r="E11" s="204"/>
      <c r="F11" s="204"/>
      <c r="G11" s="205"/>
    </row>
    <row r="12" spans="1:7" ht="25.5" customHeight="1">
      <c r="A12" s="28">
        <v>1</v>
      </c>
      <c r="B12" s="36" t="s">
        <v>108</v>
      </c>
      <c r="C12" s="28" t="s">
        <v>51</v>
      </c>
      <c r="D12" s="28" t="s">
        <v>52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109</v>
      </c>
      <c r="C13" s="28" t="s">
        <v>51</v>
      </c>
      <c r="D13" s="28" t="s">
        <v>67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117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108</v>
      </c>
      <c r="C15" s="29" t="s">
        <v>51</v>
      </c>
      <c r="D15" s="29" t="s">
        <v>72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105</v>
      </c>
      <c r="C16" s="15" t="s">
        <v>51</v>
      </c>
      <c r="D16" s="31" t="s">
        <v>52</v>
      </c>
      <c r="E16" s="14">
        <v>129.28</v>
      </c>
      <c r="F16" s="14">
        <v>2240</v>
      </c>
      <c r="G16" s="33" t="s">
        <v>88</v>
      </c>
    </row>
    <row r="17" spans="1:7" ht="50.25" customHeight="1">
      <c r="A17" s="72">
        <v>5</v>
      </c>
      <c r="B17" s="15" t="s">
        <v>106</v>
      </c>
      <c r="C17" s="15" t="s">
        <v>51</v>
      </c>
      <c r="D17" s="31" t="s">
        <v>52</v>
      </c>
      <c r="E17" s="14">
        <v>49.28</v>
      </c>
      <c r="F17" s="14">
        <v>2240</v>
      </c>
      <c r="G17" s="33" t="s">
        <v>88</v>
      </c>
    </row>
    <row r="18" spans="1:7" ht="49.5" customHeight="1">
      <c r="A18" s="72">
        <v>6</v>
      </c>
      <c r="B18" s="15" t="s">
        <v>107</v>
      </c>
      <c r="C18" s="15" t="s">
        <v>51</v>
      </c>
      <c r="D18" s="31" t="s">
        <v>52</v>
      </c>
      <c r="E18" s="14">
        <v>60.39</v>
      </c>
      <c r="F18" s="14">
        <v>2240</v>
      </c>
      <c r="G18" s="33" t="s">
        <v>88</v>
      </c>
    </row>
    <row r="19" spans="1:7" ht="27.75" customHeight="1">
      <c r="A19" s="72">
        <v>7</v>
      </c>
      <c r="B19" s="15" t="s">
        <v>93</v>
      </c>
      <c r="C19" s="15" t="s">
        <v>51</v>
      </c>
      <c r="D19" s="31" t="s">
        <v>69</v>
      </c>
      <c r="E19" s="37">
        <v>81.91</v>
      </c>
      <c r="F19" s="14">
        <v>2240</v>
      </c>
      <c r="G19" s="33"/>
    </row>
    <row r="20" spans="1:7" ht="39" customHeight="1">
      <c r="A20" s="72">
        <v>8</v>
      </c>
      <c r="B20" s="15" t="s">
        <v>58</v>
      </c>
      <c r="C20" s="15" t="s">
        <v>51</v>
      </c>
      <c r="D20" s="31" t="s">
        <v>68</v>
      </c>
      <c r="E20" s="37">
        <v>90</v>
      </c>
      <c r="F20" s="14">
        <v>2240</v>
      </c>
      <c r="G20" s="33"/>
    </row>
    <row r="21" spans="1:7" ht="25.5" customHeight="1">
      <c r="A21" s="72">
        <v>9</v>
      </c>
      <c r="B21" s="13" t="s">
        <v>228</v>
      </c>
      <c r="C21" s="15" t="s">
        <v>51</v>
      </c>
      <c r="D21" s="31" t="s">
        <v>68</v>
      </c>
      <c r="E21" s="37">
        <v>15</v>
      </c>
      <c r="F21" s="14">
        <v>2240</v>
      </c>
      <c r="G21" s="33"/>
    </row>
    <row r="22" spans="1:7" ht="26.25" customHeight="1">
      <c r="A22" s="72">
        <v>10</v>
      </c>
      <c r="B22" s="15" t="s">
        <v>229</v>
      </c>
      <c r="C22" s="15" t="s">
        <v>51</v>
      </c>
      <c r="D22" s="31" t="s">
        <v>68</v>
      </c>
      <c r="E22" s="37">
        <v>40</v>
      </c>
      <c r="F22" s="14">
        <v>2240</v>
      </c>
      <c r="G22" s="33"/>
    </row>
    <row r="23" spans="1:7" ht="26.25" customHeight="1">
      <c r="A23" s="72">
        <v>11</v>
      </c>
      <c r="B23" s="15" t="s">
        <v>110</v>
      </c>
      <c r="C23" s="15" t="s">
        <v>51</v>
      </c>
      <c r="D23" s="31" t="s">
        <v>68</v>
      </c>
      <c r="E23" s="37">
        <v>82.76</v>
      </c>
      <c r="F23" s="14">
        <v>2240</v>
      </c>
      <c r="G23" s="33"/>
    </row>
    <row r="24" spans="1:7" ht="40.5" customHeight="1">
      <c r="A24" s="72">
        <v>12</v>
      </c>
      <c r="B24" s="15" t="s">
        <v>230</v>
      </c>
      <c r="C24" s="15" t="s">
        <v>51</v>
      </c>
      <c r="D24" s="31" t="s">
        <v>68</v>
      </c>
      <c r="E24" s="37">
        <v>90</v>
      </c>
      <c r="F24" s="14">
        <v>2240</v>
      </c>
      <c r="G24" s="33"/>
    </row>
    <row r="25" spans="1:7" ht="27" customHeight="1">
      <c r="A25" s="72">
        <v>13</v>
      </c>
      <c r="B25" s="15" t="s">
        <v>231</v>
      </c>
      <c r="C25" s="15" t="s">
        <v>51</v>
      </c>
      <c r="D25" s="31" t="s">
        <v>68</v>
      </c>
      <c r="E25" s="37">
        <v>45</v>
      </c>
      <c r="F25" s="14">
        <v>2240</v>
      </c>
      <c r="G25" s="33"/>
    </row>
    <row r="26" spans="1:7" ht="25.5" customHeight="1">
      <c r="A26" s="72">
        <v>14</v>
      </c>
      <c r="B26" s="15" t="s">
        <v>70</v>
      </c>
      <c r="C26" s="15" t="s">
        <v>51</v>
      </c>
      <c r="D26" s="31" t="s">
        <v>68</v>
      </c>
      <c r="E26" s="37">
        <v>50</v>
      </c>
      <c r="F26" s="14">
        <v>2240</v>
      </c>
      <c r="G26" s="33"/>
    </row>
    <row r="27" spans="1:7" ht="25.5" customHeight="1">
      <c r="A27" s="72">
        <v>15</v>
      </c>
      <c r="B27" s="15" t="s">
        <v>232</v>
      </c>
      <c r="C27" s="15" t="s">
        <v>51</v>
      </c>
      <c r="D27" s="31" t="s">
        <v>68</v>
      </c>
      <c r="E27" s="37">
        <v>30</v>
      </c>
      <c r="F27" s="14">
        <v>2240</v>
      </c>
      <c r="G27" s="33"/>
    </row>
    <row r="28" spans="1:7" ht="42" customHeight="1">
      <c r="A28" s="72">
        <v>16</v>
      </c>
      <c r="B28" s="15" t="s">
        <v>233</v>
      </c>
      <c r="C28" s="15" t="s">
        <v>51</v>
      </c>
      <c r="D28" s="31" t="s">
        <v>68</v>
      </c>
      <c r="E28" s="37">
        <v>20</v>
      </c>
      <c r="F28" s="14">
        <v>2240</v>
      </c>
      <c r="G28" s="33"/>
    </row>
    <row r="29" spans="1:7" ht="27.75" customHeight="1">
      <c r="A29" s="72">
        <v>17</v>
      </c>
      <c r="B29" s="15" t="s">
        <v>234</v>
      </c>
      <c r="C29" s="15" t="s">
        <v>51</v>
      </c>
      <c r="D29" s="31" t="s">
        <v>68</v>
      </c>
      <c r="E29" s="37">
        <v>10</v>
      </c>
      <c r="F29" s="14">
        <v>2240</v>
      </c>
      <c r="G29" s="33"/>
    </row>
    <row r="30" spans="1:7" ht="26.25" customHeight="1">
      <c r="A30" s="72">
        <v>18</v>
      </c>
      <c r="B30" s="15" t="s">
        <v>71</v>
      </c>
      <c r="C30" s="15" t="s">
        <v>51</v>
      </c>
      <c r="D30" s="31" t="s">
        <v>68</v>
      </c>
      <c r="E30" s="37">
        <v>3</v>
      </c>
      <c r="F30" s="14">
        <v>2240</v>
      </c>
      <c r="G30" s="33"/>
    </row>
    <row r="31" spans="1:7" ht="24.75" customHeight="1">
      <c r="A31" s="72">
        <v>19</v>
      </c>
      <c r="B31" s="15" t="s">
        <v>94</v>
      </c>
      <c r="C31" s="15" t="s">
        <v>51</v>
      </c>
      <c r="D31" s="31" t="s">
        <v>68</v>
      </c>
      <c r="E31" s="37">
        <v>10</v>
      </c>
      <c r="F31" s="14">
        <v>2240</v>
      </c>
      <c r="G31" s="33"/>
    </row>
    <row r="32" spans="1:7" ht="26.25" customHeight="1">
      <c r="A32" s="72">
        <v>20</v>
      </c>
      <c r="B32" s="15" t="s">
        <v>95</v>
      </c>
      <c r="C32" s="15" t="s">
        <v>51</v>
      </c>
      <c r="D32" s="31" t="s">
        <v>68</v>
      </c>
      <c r="E32" s="37">
        <v>55</v>
      </c>
      <c r="F32" s="14">
        <v>2240</v>
      </c>
      <c r="G32" s="33"/>
    </row>
    <row r="33" spans="1:7" ht="26.25" customHeight="1">
      <c r="A33" s="72">
        <v>21</v>
      </c>
      <c r="B33" s="15" t="s">
        <v>73</v>
      </c>
      <c r="C33" s="15" t="s">
        <v>51</v>
      </c>
      <c r="D33" s="31" t="s">
        <v>68</v>
      </c>
      <c r="E33" s="37">
        <v>15</v>
      </c>
      <c r="F33" s="14">
        <v>2240</v>
      </c>
      <c r="G33" s="33"/>
    </row>
    <row r="34" spans="1:7" ht="27" customHeight="1">
      <c r="A34" s="72">
        <v>22</v>
      </c>
      <c r="B34" s="15" t="s">
        <v>83</v>
      </c>
      <c r="C34" s="15" t="s">
        <v>51</v>
      </c>
      <c r="D34" s="31" t="s">
        <v>68</v>
      </c>
      <c r="E34" s="38">
        <v>58.709</v>
      </c>
      <c r="F34" s="14">
        <v>2240</v>
      </c>
      <c r="G34" s="33"/>
    </row>
    <row r="35" spans="1:7" ht="52.5" customHeight="1">
      <c r="A35" s="72">
        <v>23</v>
      </c>
      <c r="B35" s="15" t="s">
        <v>235</v>
      </c>
      <c r="C35" s="15" t="s">
        <v>51</v>
      </c>
      <c r="D35" s="31" t="s">
        <v>68</v>
      </c>
      <c r="E35" s="37">
        <v>95</v>
      </c>
      <c r="F35" s="14">
        <v>2240</v>
      </c>
      <c r="G35" s="33"/>
    </row>
    <row r="36" spans="1:7" ht="28.5" customHeight="1">
      <c r="A36" s="72">
        <v>24</v>
      </c>
      <c r="B36" s="15" t="s">
        <v>236</v>
      </c>
      <c r="C36" s="15" t="s">
        <v>51</v>
      </c>
      <c r="D36" s="31" t="s">
        <v>68</v>
      </c>
      <c r="E36" s="37">
        <v>50</v>
      </c>
      <c r="F36" s="14">
        <v>2240</v>
      </c>
      <c r="G36" s="33"/>
    </row>
    <row r="37" spans="1:7" ht="29.25" customHeight="1">
      <c r="A37" s="40">
        <v>25</v>
      </c>
      <c r="B37" s="15" t="s">
        <v>112</v>
      </c>
      <c r="C37" s="15" t="s">
        <v>51</v>
      </c>
      <c r="D37" s="31" t="s">
        <v>68</v>
      </c>
      <c r="E37" s="37">
        <v>1</v>
      </c>
      <c r="F37" s="14">
        <v>2240</v>
      </c>
      <c r="G37" s="33"/>
    </row>
    <row r="38" spans="1:7" ht="40.5" customHeight="1">
      <c r="A38" s="72">
        <v>26</v>
      </c>
      <c r="B38" s="15" t="s">
        <v>237</v>
      </c>
      <c r="C38" s="15" t="s">
        <v>51</v>
      </c>
      <c r="D38" s="31" t="s">
        <v>67</v>
      </c>
      <c r="E38" s="37">
        <v>47.6</v>
      </c>
      <c r="F38" s="14">
        <v>2240</v>
      </c>
      <c r="G38" s="33"/>
    </row>
    <row r="39" spans="1:7" ht="27.75" customHeight="1">
      <c r="A39" s="72">
        <v>27</v>
      </c>
      <c r="B39" s="13" t="s">
        <v>98</v>
      </c>
      <c r="C39" s="15" t="s">
        <v>51</v>
      </c>
      <c r="D39" s="31" t="s">
        <v>69</v>
      </c>
      <c r="E39" s="37">
        <v>99</v>
      </c>
      <c r="F39" s="14">
        <v>2240</v>
      </c>
      <c r="G39" s="33"/>
    </row>
    <row r="40" spans="1:7" ht="15.75" customHeight="1">
      <c r="A40" s="23"/>
      <c r="B40" s="24" t="s">
        <v>74</v>
      </c>
      <c r="C40" s="24"/>
      <c r="D40" s="25"/>
      <c r="E40" s="26">
        <f>SUM(E15:E39)</f>
        <v>3993.077</v>
      </c>
      <c r="F40" s="26"/>
      <c r="G40" s="25"/>
    </row>
    <row r="41" spans="1:7" ht="27.75" customHeight="1">
      <c r="A41" s="7">
        <v>28</v>
      </c>
      <c r="B41" s="15" t="s">
        <v>238</v>
      </c>
      <c r="C41" s="13" t="s">
        <v>51</v>
      </c>
      <c r="D41" s="13" t="s">
        <v>68</v>
      </c>
      <c r="E41" s="14">
        <v>46.8</v>
      </c>
      <c r="F41" s="14">
        <v>2274</v>
      </c>
      <c r="G41" s="13"/>
    </row>
    <row r="42" spans="1:7" ht="15.75" customHeight="1">
      <c r="A42" s="23"/>
      <c r="B42" s="24" t="s">
        <v>75</v>
      </c>
      <c r="C42" s="25"/>
      <c r="D42" s="25"/>
      <c r="E42" s="26">
        <f>SUM(E41)</f>
        <v>46.8</v>
      </c>
      <c r="F42" s="26"/>
      <c r="G42" s="25"/>
    </row>
    <row r="43" spans="1:7" ht="54" customHeight="1">
      <c r="A43" s="7">
        <v>29</v>
      </c>
      <c r="B43" s="15" t="s">
        <v>239</v>
      </c>
      <c r="C43" s="13" t="s">
        <v>51</v>
      </c>
      <c r="D43" s="13" t="s">
        <v>68</v>
      </c>
      <c r="E43" s="14">
        <v>1</v>
      </c>
      <c r="F43" s="14">
        <v>2274</v>
      </c>
      <c r="G43" s="13"/>
    </row>
    <row r="44" spans="1:7" ht="16.5" customHeight="1">
      <c r="A44" s="23"/>
      <c r="B44" s="24" t="s">
        <v>76</v>
      </c>
      <c r="C44" s="25"/>
      <c r="D44" s="25"/>
      <c r="E44" s="26">
        <f>SUM(E43)</f>
        <v>1</v>
      </c>
      <c r="F44" s="26"/>
      <c r="G44" s="25"/>
    </row>
    <row r="45" spans="1:7" ht="27" customHeight="1">
      <c r="A45" s="28">
        <v>30</v>
      </c>
      <c r="B45" s="15" t="s">
        <v>108</v>
      </c>
      <c r="C45" s="13" t="s">
        <v>51</v>
      </c>
      <c r="D45" s="13" t="s">
        <v>52</v>
      </c>
      <c r="E45" s="38">
        <v>187.54</v>
      </c>
      <c r="F45" s="14">
        <v>3110</v>
      </c>
      <c r="G45" s="13"/>
    </row>
    <row r="46" spans="1:7" ht="26.25" customHeight="1">
      <c r="A46" s="28">
        <v>31</v>
      </c>
      <c r="B46" s="15" t="s">
        <v>108</v>
      </c>
      <c r="C46" s="13" t="s">
        <v>51</v>
      </c>
      <c r="D46" s="13" t="s">
        <v>52</v>
      </c>
      <c r="E46" s="38">
        <v>655.144</v>
      </c>
      <c r="F46" s="14">
        <v>3132</v>
      </c>
      <c r="G46" s="13"/>
    </row>
    <row r="47" spans="1:7" ht="27.75" customHeight="1">
      <c r="A47" s="28">
        <v>32</v>
      </c>
      <c r="B47" s="15" t="s">
        <v>113</v>
      </c>
      <c r="C47" s="13" t="s">
        <v>51</v>
      </c>
      <c r="D47" s="13" t="s">
        <v>68</v>
      </c>
      <c r="E47" s="38">
        <v>450</v>
      </c>
      <c r="F47" s="14">
        <v>3132</v>
      </c>
      <c r="G47" s="13"/>
    </row>
    <row r="48" spans="1:7" ht="26.25" customHeight="1">
      <c r="A48" s="28">
        <v>33</v>
      </c>
      <c r="B48" s="15" t="s">
        <v>114</v>
      </c>
      <c r="C48" s="13" t="s">
        <v>51</v>
      </c>
      <c r="D48" s="13" t="s">
        <v>68</v>
      </c>
      <c r="E48" s="38">
        <v>1000</v>
      </c>
      <c r="F48" s="14">
        <v>3132</v>
      </c>
      <c r="G48" s="13"/>
    </row>
    <row r="49" spans="1:7" ht="39.75" customHeight="1">
      <c r="A49" s="28">
        <v>34</v>
      </c>
      <c r="B49" s="15" t="s">
        <v>115</v>
      </c>
      <c r="C49" s="13" t="s">
        <v>51</v>
      </c>
      <c r="D49" s="13" t="s">
        <v>68</v>
      </c>
      <c r="E49" s="38">
        <v>250</v>
      </c>
      <c r="F49" s="14">
        <v>3132</v>
      </c>
      <c r="G49" s="13"/>
    </row>
    <row r="50" spans="1:7" ht="16.5" customHeight="1">
      <c r="A50" s="23"/>
      <c r="B50" s="24" t="s">
        <v>185</v>
      </c>
      <c r="C50" s="25"/>
      <c r="D50" s="25"/>
      <c r="E50" s="39">
        <f>SUM(E45:E49)</f>
        <v>2542.684</v>
      </c>
      <c r="F50" s="26"/>
      <c r="G50" s="25"/>
    </row>
    <row r="51" spans="1:7" ht="18" customHeight="1">
      <c r="A51" s="71"/>
      <c r="B51" s="63" t="s">
        <v>65</v>
      </c>
      <c r="C51" s="64"/>
      <c r="D51" s="64"/>
      <c r="E51" s="65">
        <f>E40+E44</f>
        <v>3994.077</v>
      </c>
      <c r="F51" s="64"/>
      <c r="G51" s="66"/>
    </row>
    <row r="52" spans="1:7" ht="21.75" customHeight="1">
      <c r="A52" s="199" t="s">
        <v>63</v>
      </c>
      <c r="B52" s="200"/>
      <c r="C52" s="200"/>
      <c r="D52" s="200"/>
      <c r="E52" s="200"/>
      <c r="F52" s="200"/>
      <c r="G52" s="201"/>
    </row>
    <row r="53" spans="1:7" ht="29.25" customHeight="1">
      <c r="A53" s="28">
        <v>35</v>
      </c>
      <c r="B53" s="28" t="s">
        <v>108</v>
      </c>
      <c r="C53" s="28" t="s">
        <v>51</v>
      </c>
      <c r="D53" s="28" t="s">
        <v>52</v>
      </c>
      <c r="E53" s="40">
        <v>15.672</v>
      </c>
      <c r="F53" s="28">
        <v>2210</v>
      </c>
      <c r="G53" s="28"/>
    </row>
    <row r="54" spans="1:7" ht="30" customHeight="1">
      <c r="A54" s="28">
        <v>36</v>
      </c>
      <c r="B54" s="77" t="s">
        <v>240</v>
      </c>
      <c r="C54" s="36" t="s">
        <v>51</v>
      </c>
      <c r="D54" s="36" t="s">
        <v>68</v>
      </c>
      <c r="E54" s="40">
        <v>3.028</v>
      </c>
      <c r="F54" s="40">
        <v>2210</v>
      </c>
      <c r="G54" s="36"/>
    </row>
    <row r="55" spans="1:7" ht="29.25" customHeight="1">
      <c r="A55" s="28">
        <v>37</v>
      </c>
      <c r="B55" s="77" t="s">
        <v>241</v>
      </c>
      <c r="C55" s="36" t="s">
        <v>51</v>
      </c>
      <c r="D55" s="36" t="s">
        <v>68</v>
      </c>
      <c r="E55" s="40">
        <v>1.2</v>
      </c>
      <c r="F55" s="40">
        <v>2210</v>
      </c>
      <c r="G55" s="36"/>
    </row>
    <row r="56" spans="1:7" ht="42" customHeight="1">
      <c r="A56" s="28">
        <v>38</v>
      </c>
      <c r="B56" s="77" t="s">
        <v>242</v>
      </c>
      <c r="C56" s="36" t="s">
        <v>51</v>
      </c>
      <c r="D56" s="36" t="s">
        <v>68</v>
      </c>
      <c r="E56" s="40">
        <v>15</v>
      </c>
      <c r="F56" s="40">
        <v>2210</v>
      </c>
      <c r="G56" s="36"/>
    </row>
    <row r="57" spans="1:7" ht="20.25" customHeight="1">
      <c r="A57" s="16"/>
      <c r="B57" s="16" t="s">
        <v>117</v>
      </c>
      <c r="C57" s="16"/>
      <c r="D57" s="16"/>
      <c r="E57" s="16">
        <f>SUM(E53:E56)</f>
        <v>34.9</v>
      </c>
      <c r="F57" s="16"/>
      <c r="G57" s="16"/>
    </row>
    <row r="58" spans="1:7" ht="27" customHeight="1">
      <c r="A58" s="29">
        <v>39</v>
      </c>
      <c r="B58" s="29" t="s">
        <v>108</v>
      </c>
      <c r="C58" s="29" t="s">
        <v>51</v>
      </c>
      <c r="D58" s="29" t="s">
        <v>52</v>
      </c>
      <c r="E58" s="29">
        <v>4.7</v>
      </c>
      <c r="F58" s="29">
        <v>2240</v>
      </c>
      <c r="G58" s="52"/>
    </row>
    <row r="59" spans="1:7" ht="28.5" customHeight="1">
      <c r="A59" s="4">
        <v>40</v>
      </c>
      <c r="B59" s="4" t="s">
        <v>243</v>
      </c>
      <c r="C59" s="4" t="s">
        <v>51</v>
      </c>
      <c r="D59" s="4" t="s">
        <v>68</v>
      </c>
      <c r="E59" s="6">
        <v>9</v>
      </c>
      <c r="F59" s="4">
        <v>2240</v>
      </c>
      <c r="G59" s="4"/>
    </row>
    <row r="60" spans="1:7" ht="28.5" customHeight="1">
      <c r="A60" s="29">
        <v>41</v>
      </c>
      <c r="B60" s="4" t="s">
        <v>118</v>
      </c>
      <c r="C60" s="4" t="s">
        <v>51</v>
      </c>
      <c r="D60" s="4" t="s">
        <v>68</v>
      </c>
      <c r="E60" s="6">
        <v>2</v>
      </c>
      <c r="F60" s="4">
        <v>2240</v>
      </c>
      <c r="G60" s="4"/>
    </row>
    <row r="61" spans="1:7" ht="28.5" customHeight="1">
      <c r="A61" s="4">
        <v>42</v>
      </c>
      <c r="B61" s="4" t="s">
        <v>119</v>
      </c>
      <c r="C61" s="4" t="s">
        <v>51</v>
      </c>
      <c r="D61" s="4" t="s">
        <v>68</v>
      </c>
      <c r="E61" s="6">
        <v>0.3</v>
      </c>
      <c r="F61" s="4">
        <v>2240</v>
      </c>
      <c r="G61" s="4"/>
    </row>
    <row r="62" spans="1:7" ht="15" customHeight="1">
      <c r="A62" s="16"/>
      <c r="B62" s="16" t="s">
        <v>77</v>
      </c>
      <c r="C62" s="16"/>
      <c r="D62" s="16"/>
      <c r="E62" s="16">
        <f>SUM(E58:E61)</f>
        <v>16</v>
      </c>
      <c r="F62" s="16"/>
      <c r="G62" s="16"/>
    </row>
    <row r="63" spans="1:7" ht="26.25" customHeight="1">
      <c r="A63" s="29">
        <v>43</v>
      </c>
      <c r="B63" s="29" t="s">
        <v>108</v>
      </c>
      <c r="C63" s="29" t="s">
        <v>51</v>
      </c>
      <c r="D63" s="29" t="s">
        <v>52</v>
      </c>
      <c r="E63" s="29">
        <v>8.785</v>
      </c>
      <c r="F63" s="29">
        <v>2271</v>
      </c>
      <c r="G63" s="29"/>
    </row>
    <row r="64" spans="1:7" ht="39.75" customHeight="1">
      <c r="A64" s="29">
        <v>44</v>
      </c>
      <c r="B64" s="6" t="s">
        <v>244</v>
      </c>
      <c r="C64" s="29" t="s">
        <v>51</v>
      </c>
      <c r="D64" s="29" t="s">
        <v>68</v>
      </c>
      <c r="E64" s="29">
        <v>36.015</v>
      </c>
      <c r="F64" s="29">
        <v>2271</v>
      </c>
      <c r="G64" s="29"/>
    </row>
    <row r="65" spans="1:7" ht="21" customHeight="1">
      <c r="A65" s="16"/>
      <c r="B65" s="16" t="s">
        <v>180</v>
      </c>
      <c r="C65" s="16"/>
      <c r="D65" s="16"/>
      <c r="E65" s="16">
        <f>SUM(E63:E64)</f>
        <v>44.8</v>
      </c>
      <c r="F65" s="16"/>
      <c r="G65" s="16"/>
    </row>
    <row r="66" spans="1:7" ht="24" customHeight="1">
      <c r="A66" s="29">
        <v>45</v>
      </c>
      <c r="B66" s="29" t="s">
        <v>108</v>
      </c>
      <c r="C66" s="29" t="s">
        <v>51</v>
      </c>
      <c r="D66" s="29" t="s">
        <v>52</v>
      </c>
      <c r="E66" s="29">
        <v>0.049</v>
      </c>
      <c r="F66" s="29">
        <v>2272</v>
      </c>
      <c r="G66" s="29"/>
    </row>
    <row r="67" spans="1:7" ht="33" customHeight="1">
      <c r="A67" s="4">
        <v>46</v>
      </c>
      <c r="B67" s="6" t="s">
        <v>64</v>
      </c>
      <c r="C67" s="4" t="s">
        <v>51</v>
      </c>
      <c r="D67" s="4" t="s">
        <v>68</v>
      </c>
      <c r="E67" s="6">
        <v>0.951</v>
      </c>
      <c r="F67" s="4">
        <v>2272</v>
      </c>
      <c r="G67" s="4"/>
    </row>
    <row r="68" spans="1:7" ht="15" customHeight="1">
      <c r="A68" s="16"/>
      <c r="B68" s="16" t="s">
        <v>181</v>
      </c>
      <c r="C68" s="16"/>
      <c r="D68" s="16"/>
      <c r="E68" s="16">
        <f>SUM(E66:E67)</f>
        <v>1</v>
      </c>
      <c r="F68" s="16"/>
      <c r="G68" s="30"/>
    </row>
    <row r="69" spans="1:7" ht="26.25" customHeight="1">
      <c r="A69" s="29">
        <v>47</v>
      </c>
      <c r="B69" s="29" t="s">
        <v>182</v>
      </c>
      <c r="C69" s="29" t="s">
        <v>51</v>
      </c>
      <c r="D69" s="29" t="s">
        <v>68</v>
      </c>
      <c r="E69" s="29">
        <v>20</v>
      </c>
      <c r="F69" s="29">
        <v>2273</v>
      </c>
      <c r="G69" s="41"/>
    </row>
    <row r="70" spans="1:7" ht="15" customHeight="1">
      <c r="A70" s="16"/>
      <c r="B70" s="16" t="s">
        <v>183</v>
      </c>
      <c r="C70" s="16"/>
      <c r="D70" s="16"/>
      <c r="E70" s="16">
        <f>SUM(E69)</f>
        <v>20</v>
      </c>
      <c r="F70" s="16"/>
      <c r="G70" s="30"/>
    </row>
    <row r="71" spans="1:7" ht="39.75" customHeight="1">
      <c r="A71" s="29">
        <v>48</v>
      </c>
      <c r="B71" s="78" t="s">
        <v>245</v>
      </c>
      <c r="C71" s="29" t="s">
        <v>51</v>
      </c>
      <c r="D71" s="29" t="s">
        <v>68</v>
      </c>
      <c r="E71" s="29">
        <v>5</v>
      </c>
      <c r="F71" s="29">
        <v>2282</v>
      </c>
      <c r="G71" s="41"/>
    </row>
    <row r="72" spans="1:7" ht="15" customHeight="1">
      <c r="A72" s="16"/>
      <c r="B72" s="16" t="s">
        <v>120</v>
      </c>
      <c r="C72" s="16"/>
      <c r="D72" s="16"/>
      <c r="E72" s="16">
        <f>SUM(E71)</f>
        <v>5</v>
      </c>
      <c r="F72" s="16"/>
      <c r="G72" s="30"/>
    </row>
    <row r="73" spans="1:7" ht="26.25" customHeight="1">
      <c r="A73" s="4">
        <v>49</v>
      </c>
      <c r="B73" s="6" t="s">
        <v>108</v>
      </c>
      <c r="C73" s="4" t="s">
        <v>51</v>
      </c>
      <c r="D73" s="4" t="s">
        <v>52</v>
      </c>
      <c r="E73" s="6">
        <v>5.743</v>
      </c>
      <c r="F73" s="4">
        <v>2800</v>
      </c>
      <c r="G73" s="2"/>
    </row>
    <row r="74" spans="1:7" ht="26.25" customHeight="1">
      <c r="A74" s="4">
        <v>50</v>
      </c>
      <c r="B74" s="6" t="s">
        <v>80</v>
      </c>
      <c r="C74" s="4" t="s">
        <v>51</v>
      </c>
      <c r="D74" s="4" t="s">
        <v>68</v>
      </c>
      <c r="E74" s="6">
        <v>2.257</v>
      </c>
      <c r="F74" s="4">
        <v>2800</v>
      </c>
      <c r="G74" s="2"/>
    </row>
    <row r="75" spans="1:7" ht="15.75" customHeight="1">
      <c r="A75" s="16"/>
      <c r="B75" s="16" t="s">
        <v>81</v>
      </c>
      <c r="C75" s="16"/>
      <c r="D75" s="16"/>
      <c r="E75" s="16">
        <f>SUM(E73:E74)</f>
        <v>8</v>
      </c>
      <c r="F75" s="16"/>
      <c r="G75" s="30"/>
    </row>
    <row r="76" spans="1:7" ht="19.5" customHeight="1">
      <c r="A76" s="71"/>
      <c r="B76" s="63" t="s">
        <v>121</v>
      </c>
      <c r="C76" s="64"/>
      <c r="D76" s="64"/>
      <c r="E76" s="65">
        <f>E57+E62+E65+E68+E72+E75+E69</f>
        <v>129.7</v>
      </c>
      <c r="F76" s="64"/>
      <c r="G76" s="66"/>
    </row>
    <row r="77" spans="1:7" ht="20.25" customHeight="1">
      <c r="A77" s="199" t="s">
        <v>122</v>
      </c>
      <c r="B77" s="200"/>
      <c r="C77" s="200"/>
      <c r="D77" s="200"/>
      <c r="E77" s="200"/>
      <c r="F77" s="200"/>
      <c r="G77" s="201"/>
    </row>
    <row r="78" spans="1:7" ht="24.75" customHeight="1">
      <c r="A78" s="28">
        <v>51</v>
      </c>
      <c r="B78" s="28" t="s">
        <v>108</v>
      </c>
      <c r="C78" s="28" t="s">
        <v>51</v>
      </c>
      <c r="D78" s="28" t="s">
        <v>52</v>
      </c>
      <c r="E78" s="40">
        <v>184.2</v>
      </c>
      <c r="F78" s="40">
        <v>2240</v>
      </c>
      <c r="G78" s="28"/>
    </row>
    <row r="79" spans="1:7" ht="25.5" customHeight="1">
      <c r="A79" s="28">
        <v>52</v>
      </c>
      <c r="B79" s="36" t="s">
        <v>108</v>
      </c>
      <c r="C79" s="28" t="s">
        <v>51</v>
      </c>
      <c r="D79" s="36" t="s">
        <v>52</v>
      </c>
      <c r="E79" s="40">
        <v>298.14</v>
      </c>
      <c r="F79" s="40">
        <v>2281</v>
      </c>
      <c r="G79" s="28"/>
    </row>
    <row r="80" spans="1:7" ht="24.75" customHeight="1">
      <c r="A80" s="4">
        <v>53</v>
      </c>
      <c r="B80" s="4" t="s">
        <v>246</v>
      </c>
      <c r="C80" s="4" t="s">
        <v>51</v>
      </c>
      <c r="D80" s="4" t="s">
        <v>68</v>
      </c>
      <c r="E80" s="4">
        <v>104.8</v>
      </c>
      <c r="F80" s="53">
        <v>2281</v>
      </c>
      <c r="G80" s="42"/>
    </row>
    <row r="81" spans="1:7" ht="15.75">
      <c r="A81" s="58"/>
      <c r="B81" s="60" t="s">
        <v>125</v>
      </c>
      <c r="C81" s="58"/>
      <c r="D81" s="58"/>
      <c r="E81" s="58">
        <f>SUM(E78:E80)</f>
        <v>587.14</v>
      </c>
      <c r="F81" s="58"/>
      <c r="G81" s="61"/>
    </row>
    <row r="82" spans="1:7" ht="18">
      <c r="A82" s="199" t="s">
        <v>123</v>
      </c>
      <c r="B82" s="200"/>
      <c r="C82" s="200"/>
      <c r="D82" s="200"/>
      <c r="E82" s="200"/>
      <c r="F82" s="200"/>
      <c r="G82" s="201"/>
    </row>
    <row r="83" spans="1:7" ht="25.5">
      <c r="A83" s="28">
        <v>54</v>
      </c>
      <c r="B83" s="36" t="s">
        <v>108</v>
      </c>
      <c r="C83" s="28" t="s">
        <v>51</v>
      </c>
      <c r="D83" s="28" t="s">
        <v>52</v>
      </c>
      <c r="E83" s="40">
        <v>45.821</v>
      </c>
      <c r="F83" s="40">
        <v>2210</v>
      </c>
      <c r="G83" s="28"/>
    </row>
    <row r="84" spans="1:7" ht="17.25" customHeight="1">
      <c r="A84" s="16"/>
      <c r="B84" s="16" t="s">
        <v>117</v>
      </c>
      <c r="C84" s="16"/>
      <c r="D84" s="16"/>
      <c r="E84" s="16">
        <f>SUM(E83:E83)</f>
        <v>45.821</v>
      </c>
      <c r="F84" s="16"/>
      <c r="G84" s="45"/>
    </row>
    <row r="85" spans="1:7" ht="27" customHeight="1">
      <c r="A85" s="29">
        <v>54</v>
      </c>
      <c r="B85" s="29" t="s">
        <v>108</v>
      </c>
      <c r="C85" s="29" t="s">
        <v>51</v>
      </c>
      <c r="D85" s="29" t="s">
        <v>52</v>
      </c>
      <c r="E85" s="29">
        <v>12.475</v>
      </c>
      <c r="F85" s="29"/>
      <c r="G85" s="54"/>
    </row>
    <row r="86" spans="1:7" ht="15.75">
      <c r="A86" s="16"/>
      <c r="B86" s="16" t="s">
        <v>77</v>
      </c>
      <c r="C86" s="16"/>
      <c r="D86" s="16"/>
      <c r="E86" s="16">
        <f>SUM(E85:E85)</f>
        <v>12.475</v>
      </c>
      <c r="F86" s="16"/>
      <c r="G86" s="45"/>
    </row>
    <row r="87" spans="1:7" ht="15.75">
      <c r="A87" s="19"/>
      <c r="B87" s="63" t="s">
        <v>184</v>
      </c>
      <c r="C87" s="64"/>
      <c r="D87" s="64"/>
      <c r="E87" s="65">
        <f>E84+E86</f>
        <v>58.296</v>
      </c>
      <c r="F87" s="64"/>
      <c r="G87" s="66"/>
    </row>
    <row r="88" spans="1:7" ht="18">
      <c r="A88" s="199" t="s">
        <v>128</v>
      </c>
      <c r="B88" s="200"/>
      <c r="C88" s="200"/>
      <c r="D88" s="200"/>
      <c r="E88" s="200"/>
      <c r="F88" s="200"/>
      <c r="G88" s="201"/>
    </row>
    <row r="89" spans="1:7" ht="25.5">
      <c r="A89" s="36">
        <v>56</v>
      </c>
      <c r="B89" s="36" t="s">
        <v>108</v>
      </c>
      <c r="C89" s="36" t="s">
        <v>51</v>
      </c>
      <c r="D89" s="36" t="s">
        <v>52</v>
      </c>
      <c r="E89" s="40">
        <v>25</v>
      </c>
      <c r="F89" s="40">
        <v>2240</v>
      </c>
      <c r="G89" s="36"/>
    </row>
    <row r="90" spans="1:7" ht="25.5">
      <c r="A90" s="4">
        <v>57</v>
      </c>
      <c r="B90" s="4" t="s">
        <v>247</v>
      </c>
      <c r="C90" s="4" t="s">
        <v>51</v>
      </c>
      <c r="D90" s="4" t="s">
        <v>129</v>
      </c>
      <c r="E90" s="4">
        <v>25</v>
      </c>
      <c r="F90" s="4">
        <v>2240</v>
      </c>
      <c r="G90" s="44"/>
    </row>
    <row r="91" spans="1:7" ht="15.75">
      <c r="A91" s="67"/>
      <c r="B91" s="58" t="s">
        <v>130</v>
      </c>
      <c r="C91" s="58"/>
      <c r="D91" s="58"/>
      <c r="E91" s="58">
        <f>SUM(E89:E90)</f>
        <v>50</v>
      </c>
      <c r="F91" s="58"/>
      <c r="G91" s="68"/>
    </row>
    <row r="92" spans="1:7" ht="18">
      <c r="A92" s="199" t="s">
        <v>131</v>
      </c>
      <c r="B92" s="200"/>
      <c r="C92" s="200"/>
      <c r="D92" s="200"/>
      <c r="E92" s="200"/>
      <c r="F92" s="200"/>
      <c r="G92" s="201"/>
    </row>
    <row r="93" spans="1:7" ht="25.5">
      <c r="A93" s="4">
        <v>58</v>
      </c>
      <c r="B93" s="4" t="s">
        <v>132</v>
      </c>
      <c r="C93" s="4" t="s">
        <v>51</v>
      </c>
      <c r="D93" s="4" t="s">
        <v>68</v>
      </c>
      <c r="E93" s="4">
        <v>2</v>
      </c>
      <c r="F93" s="4">
        <v>2240</v>
      </c>
      <c r="G93" s="44"/>
    </row>
    <row r="94" spans="1:7" ht="25.5">
      <c r="A94" s="4">
        <v>59</v>
      </c>
      <c r="B94" s="4" t="s">
        <v>248</v>
      </c>
      <c r="C94" s="4" t="s">
        <v>51</v>
      </c>
      <c r="D94" s="4" t="s">
        <v>68</v>
      </c>
      <c r="E94" s="4">
        <v>20</v>
      </c>
      <c r="F94" s="4">
        <v>2800</v>
      </c>
      <c r="G94" s="44"/>
    </row>
    <row r="95" spans="1:7" ht="15.75">
      <c r="A95" s="67"/>
      <c r="B95" s="58" t="s">
        <v>190</v>
      </c>
      <c r="C95" s="58"/>
      <c r="D95" s="58"/>
      <c r="E95" s="58">
        <f>SUM(E93:E94)</f>
        <v>22</v>
      </c>
      <c r="F95" s="58"/>
      <c r="G95" s="68"/>
    </row>
    <row r="96" spans="1:7" ht="18">
      <c r="A96" s="199" t="s">
        <v>133</v>
      </c>
      <c r="B96" s="200"/>
      <c r="C96" s="200"/>
      <c r="D96" s="200"/>
      <c r="E96" s="200"/>
      <c r="F96" s="200"/>
      <c r="G96" s="201"/>
    </row>
    <row r="97" spans="1:7" ht="25.5">
      <c r="A97" s="28">
        <v>60</v>
      </c>
      <c r="B97" s="55" t="s">
        <v>108</v>
      </c>
      <c r="C97" s="56" t="s">
        <v>51</v>
      </c>
      <c r="D97" s="56" t="s">
        <v>52</v>
      </c>
      <c r="E97" s="57">
        <v>648.96</v>
      </c>
      <c r="F97" s="57">
        <v>3131</v>
      </c>
      <c r="G97" s="28"/>
    </row>
    <row r="98" spans="1:7" ht="41.25" customHeight="1">
      <c r="A98" s="4">
        <v>61</v>
      </c>
      <c r="B98" s="46" t="s">
        <v>134</v>
      </c>
      <c r="C98" s="4" t="s">
        <v>51</v>
      </c>
      <c r="D98" s="4" t="s">
        <v>68</v>
      </c>
      <c r="E98" s="6">
        <v>8</v>
      </c>
      <c r="F98" s="4">
        <v>3131</v>
      </c>
      <c r="G98" s="44"/>
    </row>
    <row r="99" spans="1:7" ht="42" customHeight="1">
      <c r="A99" s="28">
        <v>62</v>
      </c>
      <c r="B99" s="46" t="s">
        <v>135</v>
      </c>
      <c r="C99" s="4" t="s">
        <v>51</v>
      </c>
      <c r="D99" s="4" t="s">
        <v>68</v>
      </c>
      <c r="E99" s="6">
        <v>29</v>
      </c>
      <c r="F99" s="4">
        <v>3131</v>
      </c>
      <c r="G99" s="44"/>
    </row>
    <row r="100" spans="1:7" ht="39.75" customHeight="1">
      <c r="A100" s="4">
        <v>63</v>
      </c>
      <c r="B100" s="46" t="s">
        <v>136</v>
      </c>
      <c r="C100" s="4" t="s">
        <v>51</v>
      </c>
      <c r="D100" s="4" t="s">
        <v>68</v>
      </c>
      <c r="E100" s="6">
        <v>11</v>
      </c>
      <c r="F100" s="4">
        <v>3131</v>
      </c>
      <c r="G100" s="44"/>
    </row>
    <row r="101" spans="1:7" ht="40.5" customHeight="1">
      <c r="A101" s="28">
        <v>64</v>
      </c>
      <c r="B101" s="46" t="s">
        <v>137</v>
      </c>
      <c r="C101" s="4" t="s">
        <v>51</v>
      </c>
      <c r="D101" s="4" t="s">
        <v>68</v>
      </c>
      <c r="E101" s="6">
        <v>31</v>
      </c>
      <c r="F101" s="4">
        <v>3131</v>
      </c>
      <c r="G101" s="44"/>
    </row>
    <row r="102" spans="1:7" ht="40.5" customHeight="1">
      <c r="A102" s="4">
        <v>65</v>
      </c>
      <c r="B102" s="46" t="s">
        <v>138</v>
      </c>
      <c r="C102" s="4" t="s">
        <v>51</v>
      </c>
      <c r="D102" s="4" t="s">
        <v>68</v>
      </c>
      <c r="E102" s="6">
        <v>9</v>
      </c>
      <c r="F102" s="4">
        <v>3131</v>
      </c>
      <c r="G102" s="44"/>
    </row>
    <row r="103" spans="1:7" ht="41.25" customHeight="1">
      <c r="A103" s="28">
        <v>66</v>
      </c>
      <c r="B103" s="46" t="s">
        <v>139</v>
      </c>
      <c r="C103" s="4" t="s">
        <v>51</v>
      </c>
      <c r="D103" s="4" t="s">
        <v>68</v>
      </c>
      <c r="E103" s="6">
        <v>11</v>
      </c>
      <c r="F103" s="4">
        <v>3131</v>
      </c>
      <c r="G103" s="44"/>
    </row>
    <row r="104" spans="1:7" ht="41.25" customHeight="1">
      <c r="A104" s="4">
        <v>67</v>
      </c>
      <c r="B104" s="46" t="s">
        <v>143</v>
      </c>
      <c r="C104" s="4" t="s">
        <v>51</v>
      </c>
      <c r="D104" s="4" t="s">
        <v>68</v>
      </c>
      <c r="E104" s="6">
        <v>18</v>
      </c>
      <c r="F104" s="4">
        <v>3131</v>
      </c>
      <c r="G104" s="44"/>
    </row>
    <row r="105" spans="1:7" ht="39.75" customHeight="1">
      <c r="A105" s="28">
        <v>68</v>
      </c>
      <c r="B105" s="46" t="s">
        <v>140</v>
      </c>
      <c r="C105" s="4" t="s">
        <v>51</v>
      </c>
      <c r="D105" s="4" t="s">
        <v>68</v>
      </c>
      <c r="E105" s="6">
        <v>6</v>
      </c>
      <c r="F105" s="4">
        <v>3131</v>
      </c>
      <c r="G105" s="44"/>
    </row>
    <row r="106" spans="1:7" ht="38.25">
      <c r="A106" s="4">
        <v>69</v>
      </c>
      <c r="B106" s="46" t="s">
        <v>141</v>
      </c>
      <c r="C106" s="4" t="s">
        <v>51</v>
      </c>
      <c r="D106" s="4" t="s">
        <v>68</v>
      </c>
      <c r="E106" s="50">
        <v>47</v>
      </c>
      <c r="F106" s="2">
        <v>3131</v>
      </c>
      <c r="G106" s="42"/>
    </row>
    <row r="107" spans="1:7" ht="41.25" customHeight="1">
      <c r="A107" s="28">
        <v>70</v>
      </c>
      <c r="B107" s="46" t="s">
        <v>142</v>
      </c>
      <c r="C107" s="4" t="s">
        <v>51</v>
      </c>
      <c r="D107" s="4" t="s">
        <v>68</v>
      </c>
      <c r="E107" s="50">
        <v>31</v>
      </c>
      <c r="F107" s="2">
        <v>3131</v>
      </c>
      <c r="G107" s="42"/>
    </row>
    <row r="108" spans="1:7" ht="41.25" customHeight="1">
      <c r="A108" s="4">
        <v>71</v>
      </c>
      <c r="B108" s="46" t="s">
        <v>212</v>
      </c>
      <c r="C108" s="4" t="s">
        <v>51</v>
      </c>
      <c r="D108" s="4" t="s">
        <v>68</v>
      </c>
      <c r="E108" s="50">
        <v>10</v>
      </c>
      <c r="F108" s="2">
        <v>3131</v>
      </c>
      <c r="G108" s="42"/>
    </row>
    <row r="109" spans="1:7" ht="27.75" customHeight="1">
      <c r="A109" s="28">
        <v>72</v>
      </c>
      <c r="B109" s="46" t="s">
        <v>144</v>
      </c>
      <c r="C109" s="4" t="s">
        <v>51</v>
      </c>
      <c r="D109" s="4" t="s">
        <v>68</v>
      </c>
      <c r="E109" s="6">
        <v>19</v>
      </c>
      <c r="F109" s="4">
        <v>3131</v>
      </c>
      <c r="G109" s="42"/>
    </row>
    <row r="110" spans="1:7" ht="25.5">
      <c r="A110" s="4">
        <v>73</v>
      </c>
      <c r="B110" s="46" t="s">
        <v>145</v>
      </c>
      <c r="C110" s="4" t="s">
        <v>51</v>
      </c>
      <c r="D110" s="4" t="s">
        <v>68</v>
      </c>
      <c r="E110" s="6">
        <v>17</v>
      </c>
      <c r="F110" s="4">
        <v>3131</v>
      </c>
      <c r="G110" s="42"/>
    </row>
    <row r="111" spans="1:7" ht="25.5">
      <c r="A111" s="28">
        <v>74</v>
      </c>
      <c r="B111" s="46" t="s">
        <v>146</v>
      </c>
      <c r="C111" s="4" t="s">
        <v>51</v>
      </c>
      <c r="D111" s="4" t="s">
        <v>68</v>
      </c>
      <c r="E111" s="6">
        <v>51</v>
      </c>
      <c r="F111" s="4">
        <v>3131</v>
      </c>
      <c r="G111" s="42"/>
    </row>
    <row r="112" spans="1:7" ht="25.5">
      <c r="A112" s="4">
        <v>75</v>
      </c>
      <c r="B112" s="46" t="s">
        <v>147</v>
      </c>
      <c r="C112" s="4" t="s">
        <v>51</v>
      </c>
      <c r="D112" s="4" t="s">
        <v>68</v>
      </c>
      <c r="E112" s="6">
        <v>7.6</v>
      </c>
      <c r="F112" s="4">
        <v>3131</v>
      </c>
      <c r="G112" s="42"/>
    </row>
    <row r="113" spans="1:7" ht="25.5">
      <c r="A113" s="28">
        <v>76</v>
      </c>
      <c r="B113" s="46" t="s">
        <v>148</v>
      </c>
      <c r="C113" s="4" t="s">
        <v>51</v>
      </c>
      <c r="D113" s="4" t="s">
        <v>68</v>
      </c>
      <c r="E113" s="6">
        <v>8.2</v>
      </c>
      <c r="F113" s="4">
        <v>3131</v>
      </c>
      <c r="G113" s="42"/>
    </row>
    <row r="114" spans="1:7" ht="25.5" customHeight="1">
      <c r="A114" s="4">
        <v>77</v>
      </c>
      <c r="B114" s="46" t="s">
        <v>149</v>
      </c>
      <c r="C114" s="4" t="s">
        <v>51</v>
      </c>
      <c r="D114" s="4" t="s">
        <v>68</v>
      </c>
      <c r="E114" s="6">
        <v>6.4</v>
      </c>
      <c r="F114" s="4">
        <v>3131</v>
      </c>
      <c r="G114" s="42"/>
    </row>
    <row r="115" spans="1:7" ht="29.25" customHeight="1">
      <c r="A115" s="28">
        <v>78</v>
      </c>
      <c r="B115" s="46" t="s">
        <v>150</v>
      </c>
      <c r="C115" s="4" t="s">
        <v>51</v>
      </c>
      <c r="D115" s="4" t="s">
        <v>68</v>
      </c>
      <c r="E115" s="6">
        <v>12.8</v>
      </c>
      <c r="F115" s="4">
        <v>3131</v>
      </c>
      <c r="G115" s="42"/>
    </row>
    <row r="116" spans="1:7" ht="26.25" customHeight="1">
      <c r="A116" s="4">
        <v>79</v>
      </c>
      <c r="B116" s="46" t="s">
        <v>151</v>
      </c>
      <c r="C116" s="4" t="s">
        <v>51</v>
      </c>
      <c r="D116" s="4" t="s">
        <v>68</v>
      </c>
      <c r="E116" s="6">
        <v>8</v>
      </c>
      <c r="F116" s="4">
        <v>3131</v>
      </c>
      <c r="G116" s="42"/>
    </row>
    <row r="117" spans="1:7" ht="26.25" customHeight="1">
      <c r="A117" s="28">
        <v>80</v>
      </c>
      <c r="B117" s="46" t="s">
        <v>213</v>
      </c>
      <c r="C117" s="4" t="s">
        <v>51</v>
      </c>
      <c r="D117" s="4" t="s">
        <v>68</v>
      </c>
      <c r="E117" s="6">
        <v>10</v>
      </c>
      <c r="F117" s="4">
        <v>3131</v>
      </c>
      <c r="G117" s="42"/>
    </row>
    <row r="118" spans="1:7" ht="25.5">
      <c r="A118" s="4">
        <v>81</v>
      </c>
      <c r="B118" s="4" t="s">
        <v>152</v>
      </c>
      <c r="C118" s="4" t="s">
        <v>51</v>
      </c>
      <c r="D118" s="4" t="s">
        <v>68</v>
      </c>
      <c r="E118" s="6">
        <v>31</v>
      </c>
      <c r="F118" s="4">
        <v>3131</v>
      </c>
      <c r="G118" s="44"/>
    </row>
    <row r="119" spans="1:7" ht="25.5">
      <c r="A119" s="28">
        <v>82</v>
      </c>
      <c r="B119" s="46" t="s">
        <v>153</v>
      </c>
      <c r="C119" s="4" t="s">
        <v>51</v>
      </c>
      <c r="D119" s="47" t="s">
        <v>68</v>
      </c>
      <c r="E119" s="6">
        <v>38</v>
      </c>
      <c r="F119" s="4">
        <v>3131</v>
      </c>
      <c r="G119" s="44"/>
    </row>
    <row r="120" spans="1:7" ht="25.5">
      <c r="A120" s="4">
        <v>83</v>
      </c>
      <c r="B120" s="46" t="s">
        <v>154</v>
      </c>
      <c r="C120" s="4" t="s">
        <v>51</v>
      </c>
      <c r="D120" s="47" t="s">
        <v>68</v>
      </c>
      <c r="E120" s="6">
        <v>67</v>
      </c>
      <c r="F120" s="4">
        <v>3131</v>
      </c>
      <c r="G120" s="44"/>
    </row>
    <row r="121" spans="1:7" ht="25.5">
      <c r="A121" s="28">
        <v>84</v>
      </c>
      <c r="B121" s="46" t="s">
        <v>155</v>
      </c>
      <c r="C121" s="4" t="s">
        <v>51</v>
      </c>
      <c r="D121" s="47" t="s">
        <v>68</v>
      </c>
      <c r="E121" s="6">
        <v>34</v>
      </c>
      <c r="F121" s="4">
        <v>3131</v>
      </c>
      <c r="G121" s="44"/>
    </row>
    <row r="122" spans="1:7" ht="25.5">
      <c r="A122" s="4">
        <v>85</v>
      </c>
      <c r="B122" s="46" t="s">
        <v>156</v>
      </c>
      <c r="C122" s="4" t="s">
        <v>51</v>
      </c>
      <c r="D122" s="47" t="s">
        <v>68</v>
      </c>
      <c r="E122" s="6">
        <v>22</v>
      </c>
      <c r="F122" s="4">
        <v>3131</v>
      </c>
      <c r="G122" s="44"/>
    </row>
    <row r="123" spans="1:7" ht="25.5">
      <c r="A123" s="28">
        <v>86</v>
      </c>
      <c r="B123" s="46" t="s">
        <v>157</v>
      </c>
      <c r="C123" s="4" t="s">
        <v>51</v>
      </c>
      <c r="D123" s="47" t="s">
        <v>68</v>
      </c>
      <c r="E123" s="6">
        <v>26</v>
      </c>
      <c r="F123" s="4">
        <v>3131</v>
      </c>
      <c r="G123" s="44"/>
    </row>
    <row r="124" spans="1:7" ht="25.5">
      <c r="A124" s="4">
        <v>87</v>
      </c>
      <c r="B124" s="46" t="s">
        <v>158</v>
      </c>
      <c r="C124" s="4" t="s">
        <v>51</v>
      </c>
      <c r="D124" s="47" t="s">
        <v>68</v>
      </c>
      <c r="E124" s="6">
        <v>16</v>
      </c>
      <c r="F124" s="4">
        <v>3131</v>
      </c>
      <c r="G124" s="44"/>
    </row>
    <row r="125" spans="1:7" ht="25.5">
      <c r="A125" s="28">
        <v>88</v>
      </c>
      <c r="B125" s="46" t="s">
        <v>159</v>
      </c>
      <c r="C125" s="4" t="s">
        <v>51</v>
      </c>
      <c r="D125" s="47" t="s">
        <v>68</v>
      </c>
      <c r="E125" s="6">
        <v>24</v>
      </c>
      <c r="F125" s="4">
        <v>3131</v>
      </c>
      <c r="G125" s="44"/>
    </row>
    <row r="126" spans="1:7" ht="25.5">
      <c r="A126" s="4">
        <v>89</v>
      </c>
      <c r="B126" s="46" t="s">
        <v>160</v>
      </c>
      <c r="C126" s="4" t="s">
        <v>51</v>
      </c>
      <c r="D126" s="47" t="s">
        <v>68</v>
      </c>
      <c r="E126" s="6">
        <v>43</v>
      </c>
      <c r="F126" s="4">
        <v>3131</v>
      </c>
      <c r="G126" s="44"/>
    </row>
    <row r="127" spans="1:7" ht="25.5">
      <c r="A127" s="28">
        <v>90</v>
      </c>
      <c r="B127" s="46" t="s">
        <v>161</v>
      </c>
      <c r="C127" s="4" t="s">
        <v>51</v>
      </c>
      <c r="D127" s="47" t="s">
        <v>68</v>
      </c>
      <c r="E127" s="6">
        <v>72</v>
      </c>
      <c r="F127" s="4">
        <v>3131</v>
      </c>
      <c r="G127" s="44"/>
    </row>
    <row r="128" spans="1:7" ht="25.5">
      <c r="A128" s="4">
        <v>91</v>
      </c>
      <c r="B128" s="46" t="s">
        <v>207</v>
      </c>
      <c r="C128" s="4" t="s">
        <v>51</v>
      </c>
      <c r="D128" s="47" t="s">
        <v>68</v>
      </c>
      <c r="E128" s="6">
        <v>85</v>
      </c>
      <c r="F128" s="4">
        <v>3131</v>
      </c>
      <c r="G128" s="44"/>
    </row>
    <row r="129" spans="1:7" ht="25.5">
      <c r="A129" s="28">
        <v>92</v>
      </c>
      <c r="B129" s="46" t="s">
        <v>208</v>
      </c>
      <c r="C129" s="4" t="s">
        <v>51</v>
      </c>
      <c r="D129" s="47" t="s">
        <v>68</v>
      </c>
      <c r="E129" s="6">
        <v>20</v>
      </c>
      <c r="F129" s="4">
        <v>3131</v>
      </c>
      <c r="G129" s="44"/>
    </row>
    <row r="130" spans="1:7" ht="25.5">
      <c r="A130" s="4">
        <v>93</v>
      </c>
      <c r="B130" s="46" t="s">
        <v>209</v>
      </c>
      <c r="C130" s="4" t="s">
        <v>51</v>
      </c>
      <c r="D130" s="47" t="s">
        <v>68</v>
      </c>
      <c r="E130" s="6">
        <v>20</v>
      </c>
      <c r="F130" s="4">
        <v>3131</v>
      </c>
      <c r="G130" s="44"/>
    </row>
    <row r="131" spans="1:7" ht="25.5">
      <c r="A131" s="28">
        <v>94</v>
      </c>
      <c r="B131" s="46" t="s">
        <v>210</v>
      </c>
      <c r="C131" s="4" t="s">
        <v>51</v>
      </c>
      <c r="D131" s="47" t="s">
        <v>68</v>
      </c>
      <c r="E131" s="6">
        <v>10</v>
      </c>
      <c r="F131" s="4">
        <v>3131</v>
      </c>
      <c r="G131" s="44"/>
    </row>
    <row r="132" spans="1:7" ht="25.5">
      <c r="A132" s="4">
        <v>95</v>
      </c>
      <c r="B132" s="46" t="s">
        <v>211</v>
      </c>
      <c r="C132" s="4" t="s">
        <v>51</v>
      </c>
      <c r="D132" s="47" t="s">
        <v>68</v>
      </c>
      <c r="E132" s="6">
        <v>10</v>
      </c>
      <c r="F132" s="4">
        <v>31</v>
      </c>
      <c r="G132" s="44"/>
    </row>
    <row r="133" spans="1:7" ht="25.5">
      <c r="A133" s="28">
        <v>96</v>
      </c>
      <c r="B133" s="46" t="s">
        <v>162</v>
      </c>
      <c r="C133" s="4" t="s">
        <v>51</v>
      </c>
      <c r="D133" s="47" t="s">
        <v>68</v>
      </c>
      <c r="E133" s="4">
        <v>67</v>
      </c>
      <c r="F133" s="4">
        <v>3131</v>
      </c>
      <c r="G133" s="44"/>
    </row>
    <row r="134" spans="1:7" ht="25.5">
      <c r="A134" s="4">
        <v>97</v>
      </c>
      <c r="B134" s="46" t="s">
        <v>163</v>
      </c>
      <c r="C134" s="4" t="s">
        <v>51</v>
      </c>
      <c r="D134" s="47" t="s">
        <v>68</v>
      </c>
      <c r="E134" s="4">
        <v>450</v>
      </c>
      <c r="F134" s="4">
        <v>3131</v>
      </c>
      <c r="G134" s="44"/>
    </row>
    <row r="135" spans="1:7" ht="25.5">
      <c r="A135" s="28">
        <v>98</v>
      </c>
      <c r="B135" s="48" t="s">
        <v>164</v>
      </c>
      <c r="C135" s="4" t="s">
        <v>51</v>
      </c>
      <c r="D135" s="47" t="s">
        <v>68</v>
      </c>
      <c r="E135" s="51">
        <v>61</v>
      </c>
      <c r="F135" s="4">
        <v>3131</v>
      </c>
      <c r="G135" s="44"/>
    </row>
    <row r="136" spans="1:7" ht="25.5">
      <c r="A136" s="4">
        <v>99</v>
      </c>
      <c r="B136" s="46" t="s">
        <v>165</v>
      </c>
      <c r="C136" s="4" t="s">
        <v>51</v>
      </c>
      <c r="D136" s="47" t="s">
        <v>68</v>
      </c>
      <c r="E136" s="4">
        <v>50</v>
      </c>
      <c r="F136" s="4">
        <v>3131</v>
      </c>
      <c r="G136" s="44"/>
    </row>
    <row r="137" spans="1:7" ht="25.5">
      <c r="A137" s="28">
        <v>100</v>
      </c>
      <c r="B137" s="46" t="s">
        <v>179</v>
      </c>
      <c r="C137" s="4" t="s">
        <v>51</v>
      </c>
      <c r="D137" s="47" t="s">
        <v>68</v>
      </c>
      <c r="E137" s="4">
        <v>50</v>
      </c>
      <c r="F137" s="4">
        <v>3131</v>
      </c>
      <c r="G137" s="44"/>
    </row>
    <row r="138" spans="1:7" ht="38.25">
      <c r="A138" s="4">
        <v>101</v>
      </c>
      <c r="B138" s="46" t="s">
        <v>166</v>
      </c>
      <c r="C138" s="4" t="s">
        <v>51</v>
      </c>
      <c r="D138" s="47" t="s">
        <v>68</v>
      </c>
      <c r="E138" s="4">
        <v>28</v>
      </c>
      <c r="F138" s="4">
        <v>3131</v>
      </c>
      <c r="G138" s="44"/>
    </row>
    <row r="139" spans="1:7" ht="38.25">
      <c r="A139" s="28">
        <v>102</v>
      </c>
      <c r="B139" s="46" t="s">
        <v>167</v>
      </c>
      <c r="C139" s="4" t="s">
        <v>51</v>
      </c>
      <c r="D139" s="47" t="s">
        <v>68</v>
      </c>
      <c r="E139" s="49">
        <v>26</v>
      </c>
      <c r="F139" s="49">
        <v>3131</v>
      </c>
      <c r="G139" s="42"/>
    </row>
    <row r="140" spans="1:7" ht="38.25">
      <c r="A140" s="4">
        <v>103</v>
      </c>
      <c r="B140" s="46" t="s">
        <v>168</v>
      </c>
      <c r="C140" s="4" t="s">
        <v>51</v>
      </c>
      <c r="D140" s="47" t="s">
        <v>68</v>
      </c>
      <c r="E140" s="49">
        <v>31</v>
      </c>
      <c r="F140" s="49">
        <v>3131</v>
      </c>
      <c r="G140" s="42"/>
    </row>
    <row r="141" spans="1:7" ht="38.25">
      <c r="A141" s="28">
        <v>104</v>
      </c>
      <c r="B141" s="46" t="s">
        <v>169</v>
      </c>
      <c r="C141" s="4" t="s">
        <v>51</v>
      </c>
      <c r="D141" s="47" t="s">
        <v>68</v>
      </c>
      <c r="E141" s="49">
        <v>30</v>
      </c>
      <c r="F141" s="49">
        <v>3131</v>
      </c>
      <c r="G141" s="42"/>
    </row>
    <row r="142" spans="1:7" ht="38.25">
      <c r="A142" s="4">
        <v>105</v>
      </c>
      <c r="B142" s="46" t="s">
        <v>170</v>
      </c>
      <c r="C142" s="4" t="s">
        <v>51</v>
      </c>
      <c r="D142" s="47" t="s">
        <v>68</v>
      </c>
      <c r="E142" s="49">
        <v>27</v>
      </c>
      <c r="F142" s="49">
        <v>3131</v>
      </c>
      <c r="G142" s="42"/>
    </row>
    <row r="143" spans="1:7" ht="38.25">
      <c r="A143" s="28">
        <v>106</v>
      </c>
      <c r="B143" s="46" t="s">
        <v>171</v>
      </c>
      <c r="C143" s="4" t="s">
        <v>51</v>
      </c>
      <c r="D143" s="47" t="s">
        <v>68</v>
      </c>
      <c r="E143" s="49">
        <v>24</v>
      </c>
      <c r="F143" s="49">
        <v>3131</v>
      </c>
      <c r="G143" s="42"/>
    </row>
    <row r="144" spans="1:7" ht="38.25">
      <c r="A144" s="4">
        <v>107</v>
      </c>
      <c r="B144" s="46" t="s">
        <v>172</v>
      </c>
      <c r="C144" s="4" t="s">
        <v>51</v>
      </c>
      <c r="D144" s="47" t="s">
        <v>68</v>
      </c>
      <c r="E144" s="49">
        <v>52</v>
      </c>
      <c r="F144" s="49">
        <v>3131</v>
      </c>
      <c r="G144" s="42"/>
    </row>
    <row r="145" spans="1:7" ht="25.5">
      <c r="A145" s="28">
        <v>108</v>
      </c>
      <c r="B145" s="46" t="s">
        <v>214</v>
      </c>
      <c r="C145" s="4" t="s">
        <v>51</v>
      </c>
      <c r="D145" s="47" t="s">
        <v>68</v>
      </c>
      <c r="E145" s="49">
        <v>10</v>
      </c>
      <c r="F145" s="49">
        <v>3131</v>
      </c>
      <c r="G145" s="42"/>
    </row>
    <row r="146" spans="1:7" ht="51">
      <c r="A146" s="4">
        <v>109</v>
      </c>
      <c r="B146" s="46" t="s">
        <v>173</v>
      </c>
      <c r="C146" s="4" t="s">
        <v>51</v>
      </c>
      <c r="D146" s="47" t="s">
        <v>68</v>
      </c>
      <c r="E146" s="49">
        <v>42</v>
      </c>
      <c r="F146" s="49">
        <v>3131</v>
      </c>
      <c r="G146" s="42"/>
    </row>
    <row r="147" spans="1:7" ht="51">
      <c r="A147" s="28">
        <v>110</v>
      </c>
      <c r="B147" s="46" t="s">
        <v>174</v>
      </c>
      <c r="C147" s="4" t="s">
        <v>51</v>
      </c>
      <c r="D147" s="47" t="s">
        <v>68</v>
      </c>
      <c r="E147" s="49">
        <v>24</v>
      </c>
      <c r="F147" s="49">
        <v>3131</v>
      </c>
      <c r="G147" s="42"/>
    </row>
    <row r="148" spans="1:7" ht="51">
      <c r="A148" s="4">
        <v>111</v>
      </c>
      <c r="B148" s="46" t="s">
        <v>175</v>
      </c>
      <c r="C148" s="4" t="s">
        <v>51</v>
      </c>
      <c r="D148" s="47" t="s">
        <v>68</v>
      </c>
      <c r="E148" s="49">
        <v>16</v>
      </c>
      <c r="F148" s="49">
        <v>3131</v>
      </c>
      <c r="G148" s="42"/>
    </row>
    <row r="149" spans="1:7" ht="25.5">
      <c r="A149" s="28">
        <v>112</v>
      </c>
      <c r="B149" s="46" t="s">
        <v>176</v>
      </c>
      <c r="C149" s="4" t="s">
        <v>51</v>
      </c>
      <c r="D149" s="47" t="s">
        <v>68</v>
      </c>
      <c r="E149" s="49">
        <v>70</v>
      </c>
      <c r="F149" s="49">
        <v>3131</v>
      </c>
      <c r="G149" s="42"/>
    </row>
    <row r="150" spans="1:7" ht="25.5">
      <c r="A150" s="4">
        <v>113</v>
      </c>
      <c r="B150" s="46" t="s">
        <v>177</v>
      </c>
      <c r="C150" s="4" t="s">
        <v>51</v>
      </c>
      <c r="D150" s="47" t="s">
        <v>68</v>
      </c>
      <c r="E150" s="49">
        <v>70</v>
      </c>
      <c r="F150" s="49">
        <v>3131</v>
      </c>
      <c r="G150" s="42"/>
    </row>
    <row r="151" spans="1:7" ht="25.5">
      <c r="A151" s="28">
        <v>114</v>
      </c>
      <c r="B151" s="46" t="s">
        <v>178</v>
      </c>
      <c r="C151" s="4" t="s">
        <v>51</v>
      </c>
      <c r="D151" s="47" t="s">
        <v>68</v>
      </c>
      <c r="E151" s="49">
        <v>98.8</v>
      </c>
      <c r="F151" s="49">
        <v>3131</v>
      </c>
      <c r="G151" s="42"/>
    </row>
    <row r="152" spans="1:7" ht="25.5">
      <c r="A152" s="4">
        <v>115</v>
      </c>
      <c r="B152" s="46" t="s">
        <v>215</v>
      </c>
      <c r="C152" s="4" t="s">
        <v>51</v>
      </c>
      <c r="D152" s="47" t="s">
        <v>68</v>
      </c>
      <c r="E152" s="49">
        <v>40</v>
      </c>
      <c r="F152" s="49">
        <v>3131</v>
      </c>
      <c r="G152" s="42"/>
    </row>
    <row r="153" spans="1:7" ht="25.5">
      <c r="A153" s="28">
        <v>116</v>
      </c>
      <c r="B153" s="46" t="s">
        <v>217</v>
      </c>
      <c r="C153" s="4" t="s">
        <v>51</v>
      </c>
      <c r="D153" s="47" t="s">
        <v>68</v>
      </c>
      <c r="E153" s="49">
        <v>73</v>
      </c>
      <c r="F153" s="49">
        <v>3131</v>
      </c>
      <c r="G153" s="42"/>
    </row>
    <row r="154" spans="1:7" ht="25.5">
      <c r="A154" s="4">
        <v>117</v>
      </c>
      <c r="B154" s="46" t="s">
        <v>216</v>
      </c>
      <c r="C154" s="4" t="s">
        <v>51</v>
      </c>
      <c r="D154" s="47" t="s">
        <v>68</v>
      </c>
      <c r="E154" s="49">
        <v>45.1</v>
      </c>
      <c r="F154" s="49">
        <v>3131</v>
      </c>
      <c r="G154" s="42"/>
    </row>
    <row r="155" spans="1:7" ht="25.5">
      <c r="A155" s="28">
        <v>118</v>
      </c>
      <c r="B155" s="46" t="s">
        <v>218</v>
      </c>
      <c r="C155" s="4" t="s">
        <v>51</v>
      </c>
      <c r="D155" s="47" t="s">
        <v>68</v>
      </c>
      <c r="E155" s="49">
        <v>3.44</v>
      </c>
      <c r="F155" s="49">
        <v>3131</v>
      </c>
      <c r="G155" s="42"/>
    </row>
    <row r="156" spans="1:7" ht="25.5">
      <c r="A156" s="4">
        <v>119</v>
      </c>
      <c r="B156" s="46" t="s">
        <v>219</v>
      </c>
      <c r="C156" s="4" t="s">
        <v>51</v>
      </c>
      <c r="D156" s="47" t="s">
        <v>68</v>
      </c>
      <c r="E156" s="49">
        <v>1.978</v>
      </c>
      <c r="F156" s="49">
        <v>3131</v>
      </c>
      <c r="G156" s="42"/>
    </row>
    <row r="157" spans="1:7" ht="25.5">
      <c r="A157" s="28">
        <v>120</v>
      </c>
      <c r="B157" s="46" t="s">
        <v>220</v>
      </c>
      <c r="C157" s="4" t="s">
        <v>51</v>
      </c>
      <c r="D157" s="47" t="s">
        <v>68</v>
      </c>
      <c r="E157" s="49">
        <v>11.484</v>
      </c>
      <c r="F157" s="49">
        <v>3131</v>
      </c>
      <c r="G157" s="42"/>
    </row>
    <row r="158" spans="1:7" ht="42" customHeight="1">
      <c r="A158" s="4">
        <v>121</v>
      </c>
      <c r="B158" s="46" t="s">
        <v>221</v>
      </c>
      <c r="C158" s="4" t="s">
        <v>51</v>
      </c>
      <c r="D158" s="47" t="s">
        <v>68</v>
      </c>
      <c r="E158" s="49">
        <v>40</v>
      </c>
      <c r="F158" s="49">
        <v>3131</v>
      </c>
      <c r="G158" s="42"/>
    </row>
    <row r="159" spans="1:7" ht="48.75" customHeight="1">
      <c r="A159" s="28">
        <v>122</v>
      </c>
      <c r="B159" s="46" t="s">
        <v>222</v>
      </c>
      <c r="C159" s="4" t="s">
        <v>51</v>
      </c>
      <c r="D159" s="47" t="s">
        <v>68</v>
      </c>
      <c r="E159" s="49">
        <v>15</v>
      </c>
      <c r="F159" s="49">
        <v>3131</v>
      </c>
      <c r="G159" s="42"/>
    </row>
    <row r="160" spans="1:7" ht="39.75" customHeight="1">
      <c r="A160" s="4">
        <v>123</v>
      </c>
      <c r="B160" s="46" t="s">
        <v>223</v>
      </c>
      <c r="C160" s="4" t="s">
        <v>51</v>
      </c>
      <c r="D160" s="47" t="s">
        <v>68</v>
      </c>
      <c r="E160" s="49">
        <v>25</v>
      </c>
      <c r="F160" s="49">
        <v>3131</v>
      </c>
      <c r="G160" s="42"/>
    </row>
    <row r="161" spans="1:7" ht="39.75" customHeight="1">
      <c r="A161" s="28">
        <v>124</v>
      </c>
      <c r="B161" s="46" t="s">
        <v>224</v>
      </c>
      <c r="C161" s="4" t="s">
        <v>51</v>
      </c>
      <c r="D161" s="47" t="s">
        <v>68</v>
      </c>
      <c r="E161" s="49">
        <v>40</v>
      </c>
      <c r="F161" s="49">
        <v>3131</v>
      </c>
      <c r="G161" s="42"/>
    </row>
    <row r="162" spans="1:7" ht="51.75" customHeight="1">
      <c r="A162" s="4">
        <v>125</v>
      </c>
      <c r="B162" s="46" t="s">
        <v>225</v>
      </c>
      <c r="C162" s="4" t="s">
        <v>51</v>
      </c>
      <c r="D162" s="47" t="s">
        <v>68</v>
      </c>
      <c r="E162" s="49">
        <v>50</v>
      </c>
      <c r="F162" s="49">
        <v>3131</v>
      </c>
      <c r="G162" s="42"/>
    </row>
    <row r="163" spans="1:7" ht="27.75" customHeight="1">
      <c r="A163" s="28">
        <v>126</v>
      </c>
      <c r="B163" s="46" t="s">
        <v>207</v>
      </c>
      <c r="C163" s="4" t="s">
        <v>51</v>
      </c>
      <c r="D163" s="47" t="s">
        <v>68</v>
      </c>
      <c r="E163" s="49">
        <v>30</v>
      </c>
      <c r="F163" s="49">
        <v>3131</v>
      </c>
      <c r="G163" s="42"/>
    </row>
    <row r="164" spans="1:7" ht="15.75">
      <c r="A164" s="58"/>
      <c r="B164" s="58" t="s">
        <v>186</v>
      </c>
      <c r="C164" s="58"/>
      <c r="D164" s="59"/>
      <c r="E164" s="58">
        <f>SUM(E97:E163)-E135</f>
        <v>3058.762</v>
      </c>
      <c r="F164" s="58"/>
      <c r="G164" s="61"/>
    </row>
    <row r="165" spans="1:7" ht="18">
      <c r="A165" s="199" t="s">
        <v>187</v>
      </c>
      <c r="B165" s="200"/>
      <c r="C165" s="200"/>
      <c r="D165" s="200"/>
      <c r="E165" s="200"/>
      <c r="F165" s="200"/>
      <c r="G165" s="201"/>
    </row>
    <row r="166" spans="1:7" ht="25.5">
      <c r="A166" s="36">
        <v>127</v>
      </c>
      <c r="B166" s="36" t="s">
        <v>108</v>
      </c>
      <c r="C166" s="36" t="s">
        <v>51</v>
      </c>
      <c r="D166" s="36" t="s">
        <v>52</v>
      </c>
      <c r="E166" s="40">
        <v>25.913</v>
      </c>
      <c r="F166" s="40">
        <v>3122</v>
      </c>
      <c r="G166" s="36"/>
    </row>
    <row r="167" spans="1:7" ht="15" customHeight="1">
      <c r="A167" s="32"/>
      <c r="B167" s="32" t="s">
        <v>191</v>
      </c>
      <c r="C167" s="32"/>
      <c r="D167" s="32"/>
      <c r="E167" s="69">
        <f>SUM(E166)</f>
        <v>25.913</v>
      </c>
      <c r="F167" s="69"/>
      <c r="G167" s="32"/>
    </row>
    <row r="168" spans="1:7" ht="25.5">
      <c r="A168" s="4">
        <v>128</v>
      </c>
      <c r="B168" s="48" t="s">
        <v>188</v>
      </c>
      <c r="C168" s="49" t="s">
        <v>51</v>
      </c>
      <c r="D168" s="62" t="s">
        <v>68</v>
      </c>
      <c r="E168" s="49">
        <v>14.5</v>
      </c>
      <c r="F168" s="49">
        <v>3142</v>
      </c>
      <c r="G168" s="42"/>
    </row>
    <row r="169" spans="1:7" ht="25.5">
      <c r="A169" s="4">
        <v>129</v>
      </c>
      <c r="B169" s="48" t="s">
        <v>189</v>
      </c>
      <c r="C169" s="49" t="s">
        <v>51</v>
      </c>
      <c r="D169" s="62" t="s">
        <v>68</v>
      </c>
      <c r="E169" s="49">
        <v>1000</v>
      </c>
      <c r="F169" s="49">
        <v>3142</v>
      </c>
      <c r="G169" s="42"/>
    </row>
    <row r="170" spans="1:7" ht="15.75">
      <c r="A170" s="16"/>
      <c r="B170" s="30" t="s">
        <v>192</v>
      </c>
      <c r="C170" s="30"/>
      <c r="D170" s="30"/>
      <c r="E170" s="30">
        <f>SUM(E168:E169)</f>
        <v>1014.5</v>
      </c>
      <c r="F170" s="30"/>
      <c r="G170" s="43"/>
    </row>
    <row r="171" spans="1:7" ht="15.75">
      <c r="A171" s="58"/>
      <c r="B171" s="58" t="s">
        <v>193</v>
      </c>
      <c r="C171" s="58"/>
      <c r="D171" s="59"/>
      <c r="E171" s="70">
        <f>E167+E170</f>
        <v>1040.413</v>
      </c>
      <c r="F171" s="58"/>
      <c r="G171" s="61"/>
    </row>
    <row r="172" spans="1:7" ht="18">
      <c r="A172" s="199" t="s">
        <v>194</v>
      </c>
      <c r="B172" s="200"/>
      <c r="C172" s="200"/>
      <c r="D172" s="200"/>
      <c r="E172" s="200"/>
      <c r="F172" s="200"/>
      <c r="G172" s="201"/>
    </row>
    <row r="173" spans="1:7" ht="25.5">
      <c r="A173" s="4">
        <v>130</v>
      </c>
      <c r="B173" s="48" t="s">
        <v>195</v>
      </c>
      <c r="C173" s="49" t="s">
        <v>51</v>
      </c>
      <c r="D173" s="62" t="s">
        <v>68</v>
      </c>
      <c r="E173" s="49">
        <v>1000</v>
      </c>
      <c r="F173" s="49">
        <v>3142</v>
      </c>
      <c r="G173" s="42"/>
    </row>
    <row r="174" spans="1:7" ht="38.25">
      <c r="A174" s="4">
        <v>131</v>
      </c>
      <c r="B174" s="48" t="s">
        <v>196</v>
      </c>
      <c r="C174" s="49" t="s">
        <v>51</v>
      </c>
      <c r="D174" s="62" t="s">
        <v>68</v>
      </c>
      <c r="E174" s="49">
        <v>1000</v>
      </c>
      <c r="F174" s="49">
        <v>3142</v>
      </c>
      <c r="G174" s="42"/>
    </row>
    <row r="175" spans="1:7" ht="15.75">
      <c r="A175" s="67"/>
      <c r="B175" s="60" t="s">
        <v>197</v>
      </c>
      <c r="C175" s="60"/>
      <c r="D175" s="60"/>
      <c r="E175" s="60">
        <f>SUM(E173:E174)</f>
        <v>2000</v>
      </c>
      <c r="F175" s="60"/>
      <c r="G175" s="61"/>
    </row>
    <row r="176" spans="1:7" ht="18" customHeight="1">
      <c r="A176" s="199" t="s">
        <v>198</v>
      </c>
      <c r="B176" s="200"/>
      <c r="C176" s="200"/>
      <c r="D176" s="200"/>
      <c r="E176" s="200"/>
      <c r="F176" s="200"/>
      <c r="G176" s="201"/>
    </row>
    <row r="177" spans="1:7" ht="25.5">
      <c r="A177" s="36">
        <v>132</v>
      </c>
      <c r="B177" s="36" t="s">
        <v>199</v>
      </c>
      <c r="C177" s="36" t="s">
        <v>51</v>
      </c>
      <c r="D177" s="36" t="s">
        <v>68</v>
      </c>
      <c r="E177" s="40">
        <v>20</v>
      </c>
      <c r="F177" s="40">
        <v>2210</v>
      </c>
      <c r="G177" s="36"/>
    </row>
    <row r="178" spans="1:7" ht="12.75">
      <c r="A178" s="36"/>
      <c r="B178" s="36"/>
      <c r="C178" s="36"/>
      <c r="D178" s="36"/>
      <c r="E178" s="40"/>
      <c r="F178" s="40"/>
      <c r="G178" s="36"/>
    </row>
    <row r="179" spans="1:7" ht="12.75">
      <c r="A179" s="32"/>
      <c r="B179" s="32" t="s">
        <v>117</v>
      </c>
      <c r="C179" s="32"/>
      <c r="D179" s="32"/>
      <c r="E179" s="69">
        <f>SUM(E177)</f>
        <v>20</v>
      </c>
      <c r="F179" s="69"/>
      <c r="G179" s="32"/>
    </row>
    <row r="180" spans="1:7" ht="25.5">
      <c r="A180" s="4">
        <v>133</v>
      </c>
      <c r="B180" s="48" t="s">
        <v>108</v>
      </c>
      <c r="C180" s="49" t="s">
        <v>51</v>
      </c>
      <c r="D180" s="62" t="s">
        <v>52</v>
      </c>
      <c r="E180" s="49">
        <v>61.408</v>
      </c>
      <c r="F180" s="49">
        <v>2240</v>
      </c>
      <c r="G180" s="42"/>
    </row>
    <row r="181" spans="1:7" ht="25.5">
      <c r="A181" s="4">
        <v>134</v>
      </c>
      <c r="B181" s="48" t="s">
        <v>205</v>
      </c>
      <c r="C181" s="49" t="s">
        <v>51</v>
      </c>
      <c r="D181" s="62" t="s">
        <v>68</v>
      </c>
      <c r="E181" s="49">
        <v>5</v>
      </c>
      <c r="F181" s="49">
        <v>2240</v>
      </c>
      <c r="G181" s="42"/>
    </row>
    <row r="182" spans="1:7" ht="25.5">
      <c r="A182" s="4">
        <v>135</v>
      </c>
      <c r="B182" s="6" t="s">
        <v>206</v>
      </c>
      <c r="C182" s="49" t="s">
        <v>51</v>
      </c>
      <c r="D182" s="62" t="s">
        <v>68</v>
      </c>
      <c r="E182" s="49">
        <v>5</v>
      </c>
      <c r="F182" s="49">
        <v>2240</v>
      </c>
      <c r="G182" s="42"/>
    </row>
    <row r="183" spans="1:7" ht="25.5">
      <c r="A183" s="4">
        <v>136</v>
      </c>
      <c r="B183" s="48" t="s">
        <v>249</v>
      </c>
      <c r="C183" s="49" t="s">
        <v>51</v>
      </c>
      <c r="D183" s="62" t="s">
        <v>68</v>
      </c>
      <c r="E183" s="49">
        <v>30.492</v>
      </c>
      <c r="F183" s="49">
        <v>2240</v>
      </c>
      <c r="G183" s="42"/>
    </row>
    <row r="184" spans="1:7" ht="15.75">
      <c r="A184" s="16"/>
      <c r="B184" s="30" t="s">
        <v>77</v>
      </c>
      <c r="C184" s="30"/>
      <c r="D184" s="30"/>
      <c r="E184" s="30">
        <f>SUM(E180:E183)</f>
        <v>101.9</v>
      </c>
      <c r="F184" s="30"/>
      <c r="G184" s="43"/>
    </row>
    <row r="185" spans="1:7" ht="15.75">
      <c r="A185" s="58"/>
      <c r="B185" s="58" t="s">
        <v>200</v>
      </c>
      <c r="C185" s="58"/>
      <c r="D185" s="59"/>
      <c r="E185" s="70">
        <f>E179+E184</f>
        <v>121.9</v>
      </c>
      <c r="F185" s="58"/>
      <c r="G185" s="61"/>
    </row>
    <row r="186" spans="1:7" ht="18">
      <c r="A186" s="199" t="s">
        <v>201</v>
      </c>
      <c r="B186" s="200"/>
      <c r="C186" s="200"/>
      <c r="D186" s="200"/>
      <c r="E186" s="200"/>
      <c r="F186" s="200"/>
      <c r="G186" s="201"/>
    </row>
    <row r="187" spans="1:7" ht="27" customHeight="1">
      <c r="A187" s="4">
        <v>137</v>
      </c>
      <c r="B187" s="48" t="s">
        <v>203</v>
      </c>
      <c r="C187" s="49" t="s">
        <v>51</v>
      </c>
      <c r="D187" s="62" t="s">
        <v>68</v>
      </c>
      <c r="E187" s="49">
        <v>190</v>
      </c>
      <c r="F187" s="49">
        <v>3210</v>
      </c>
      <c r="G187" s="42"/>
    </row>
    <row r="188" spans="1:7" ht="15.75">
      <c r="A188" s="67"/>
      <c r="B188" s="60" t="s">
        <v>202</v>
      </c>
      <c r="C188" s="60"/>
      <c r="D188" s="60"/>
      <c r="E188" s="60">
        <f>SUM(E187:E187)</f>
        <v>190</v>
      </c>
      <c r="F188" s="60"/>
      <c r="G188" s="61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G192" s="8"/>
    </row>
    <row r="193" spans="1:7" ht="15">
      <c r="A193" s="1"/>
      <c r="B193" s="5" t="s">
        <v>82</v>
      </c>
      <c r="G193" s="8"/>
    </row>
    <row r="194" spans="1:6" ht="15">
      <c r="A194" s="1"/>
      <c r="C194" s="5"/>
      <c r="D194" s="5"/>
      <c r="E194" s="5"/>
      <c r="F194" s="5" t="s">
        <v>97</v>
      </c>
    </row>
    <row r="195" spans="1:2" ht="12.75">
      <c r="A195" s="1"/>
      <c r="B195" s="1" t="s">
        <v>204</v>
      </c>
    </row>
    <row r="196" spans="1:6" ht="12.75">
      <c r="A196" s="1"/>
      <c r="B196" s="1" t="s">
        <v>226</v>
      </c>
      <c r="C196" s="1" t="s">
        <v>96</v>
      </c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C1311" s="1"/>
      <c r="D1311" s="1"/>
      <c r="E1311" s="1"/>
      <c r="F1311" s="1"/>
    </row>
  </sheetData>
  <sheetProtection/>
  <mergeCells count="21">
    <mergeCell ref="A1:F1"/>
    <mergeCell ref="A2:F2"/>
    <mergeCell ref="A3:F3"/>
    <mergeCell ref="A4:F4"/>
    <mergeCell ref="F7:F9"/>
    <mergeCell ref="A5:F5"/>
    <mergeCell ref="A7:A9"/>
    <mergeCell ref="A186:G186"/>
    <mergeCell ref="A176:G176"/>
    <mergeCell ref="A77:G77"/>
    <mergeCell ref="A165:G165"/>
    <mergeCell ref="A172:G172"/>
    <mergeCell ref="A52:G52"/>
    <mergeCell ref="E7:E9"/>
    <mergeCell ref="B7:B9"/>
    <mergeCell ref="A96:G96"/>
    <mergeCell ref="A92:G92"/>
    <mergeCell ref="A82:G82"/>
    <mergeCell ref="A88:G88"/>
    <mergeCell ref="C7:C9"/>
    <mergeCell ref="A11:G11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14"/>
  <sheetViews>
    <sheetView zoomScale="115" zoomScaleNormal="115" zoomScalePageLayoutView="0" workbookViewId="0" topLeftCell="A7">
      <pane xSplit="5" ySplit="5" topLeftCell="H176" activePane="bottomRight" state="frozen"/>
      <selection pane="topLeft" activeCell="A7" sqref="A7"/>
      <selection pane="topRight" activeCell="F7" sqref="F7"/>
      <selection pane="bottomLeft" activeCell="A12" sqref="A12"/>
      <selection pane="bottomRight" activeCell="I32" sqref="I32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  <col min="20" max="20" width="11.25390625" style="0" customWidth="1"/>
  </cols>
  <sheetData>
    <row r="1" spans="1:7" ht="20.25" customHeight="1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20" ht="102.75" customHeight="1">
      <c r="A7" s="206" t="s">
        <v>48</v>
      </c>
      <c r="B7" s="206" t="s">
        <v>49</v>
      </c>
      <c r="C7" s="212" t="s">
        <v>50</v>
      </c>
      <c r="D7" s="12" t="s">
        <v>61</v>
      </c>
      <c r="E7" s="212" t="s">
        <v>55</v>
      </c>
      <c r="F7" s="209" t="s">
        <v>53</v>
      </c>
      <c r="G7" s="10" t="s">
        <v>60</v>
      </c>
      <c r="H7" s="82" t="s">
        <v>256</v>
      </c>
      <c r="I7" s="82" t="s">
        <v>257</v>
      </c>
      <c r="J7" s="82" t="s">
        <v>258</v>
      </c>
      <c r="K7" s="82" t="s">
        <v>259</v>
      </c>
      <c r="L7" s="82" t="s">
        <v>260</v>
      </c>
      <c r="M7" s="82" t="s">
        <v>261</v>
      </c>
      <c r="N7" s="82" t="s">
        <v>262</v>
      </c>
      <c r="O7" s="82" t="s">
        <v>263</v>
      </c>
      <c r="P7" s="82" t="s">
        <v>264</v>
      </c>
      <c r="Q7" s="82" t="s">
        <v>265</v>
      </c>
      <c r="R7" s="82" t="s">
        <v>266</v>
      </c>
      <c r="S7" s="82" t="s">
        <v>267</v>
      </c>
      <c r="T7" s="83" t="s">
        <v>255</v>
      </c>
    </row>
    <row r="8" spans="1:20" ht="66" customHeight="1" hidden="1">
      <c r="A8" s="207"/>
      <c r="B8" s="207"/>
      <c r="C8" s="213"/>
      <c r="D8" s="12"/>
      <c r="E8" s="213"/>
      <c r="F8" s="2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84"/>
    </row>
    <row r="9" spans="1:20" ht="15" customHeight="1" hidden="1">
      <c r="A9" s="208"/>
      <c r="B9" s="208"/>
      <c r="C9" s="214"/>
      <c r="D9" s="12"/>
      <c r="E9" s="214"/>
      <c r="F9" s="2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4"/>
    </row>
    <row r="10" spans="1:2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  <c r="L10" s="11">
        <v>13</v>
      </c>
      <c r="M10" s="11">
        <v>14</v>
      </c>
      <c r="N10" s="11">
        <v>15</v>
      </c>
      <c r="O10" s="11">
        <v>16</v>
      </c>
      <c r="P10" s="11">
        <v>17</v>
      </c>
      <c r="Q10" s="11">
        <v>18</v>
      </c>
      <c r="R10" s="11">
        <v>19</v>
      </c>
      <c r="S10" s="11">
        <v>20</v>
      </c>
      <c r="T10" s="85">
        <v>21</v>
      </c>
    </row>
    <row r="11" spans="1:20" ht="23.25" customHeight="1">
      <c r="A11" s="203" t="s">
        <v>54</v>
      </c>
      <c r="B11" s="204"/>
      <c r="C11" s="204"/>
      <c r="D11" s="204"/>
      <c r="E11" s="204"/>
      <c r="F11" s="204"/>
      <c r="G11" s="20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4"/>
    </row>
    <row r="12" spans="1:20" ht="25.5" customHeight="1">
      <c r="A12" s="28">
        <v>1</v>
      </c>
      <c r="B12" s="36" t="s">
        <v>108</v>
      </c>
      <c r="C12" s="28" t="s">
        <v>51</v>
      </c>
      <c r="D12" s="28" t="s">
        <v>52</v>
      </c>
      <c r="E12" s="40">
        <v>12.15</v>
      </c>
      <c r="F12" s="40">
        <v>2210</v>
      </c>
      <c r="G12" s="28"/>
      <c r="H12" s="2">
        <v>12150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84">
        <f>H12+I12+J12+K12+L12</f>
        <v>12150</v>
      </c>
    </row>
    <row r="13" spans="1:20" ht="30" customHeight="1">
      <c r="A13" s="28">
        <v>2</v>
      </c>
      <c r="B13" s="36" t="s">
        <v>109</v>
      </c>
      <c r="C13" s="28" t="s">
        <v>51</v>
      </c>
      <c r="D13" s="28" t="s">
        <v>67</v>
      </c>
      <c r="E13" s="40">
        <v>30</v>
      </c>
      <c r="F13" s="40">
        <v>2210</v>
      </c>
      <c r="G13" s="28"/>
      <c r="H13" s="2"/>
      <c r="I13" s="2"/>
      <c r="J13" s="2"/>
      <c r="K13" s="2"/>
      <c r="L13" s="2">
        <v>30000</v>
      </c>
      <c r="M13" s="2"/>
      <c r="N13" s="2"/>
      <c r="O13" s="2"/>
      <c r="P13" s="2"/>
      <c r="Q13" s="2"/>
      <c r="R13" s="2"/>
      <c r="S13" s="2"/>
      <c r="T13" s="84">
        <f>H13+I13+J13+K13+L13</f>
        <v>30000</v>
      </c>
    </row>
    <row r="14" spans="1:20" ht="17.25" customHeight="1">
      <c r="A14" s="17"/>
      <c r="B14" s="32" t="s">
        <v>117</v>
      </c>
      <c r="C14" s="17"/>
      <c r="D14" s="17"/>
      <c r="E14" s="69">
        <f>SUM(E12:E13)</f>
        <v>42.15</v>
      </c>
      <c r="F14" s="17"/>
      <c r="G14" s="17"/>
      <c r="H14" s="30">
        <v>12150</v>
      </c>
      <c r="I14" s="30"/>
      <c r="J14" s="30"/>
      <c r="K14" s="30"/>
      <c r="L14" s="30">
        <v>30000</v>
      </c>
      <c r="M14" s="30"/>
      <c r="N14" s="30"/>
      <c r="O14" s="30"/>
      <c r="P14" s="30"/>
      <c r="Q14" s="30"/>
      <c r="R14" s="30"/>
      <c r="S14" s="30"/>
      <c r="T14" s="30">
        <f>H14+L14</f>
        <v>42150</v>
      </c>
    </row>
    <row r="15" spans="1:20" ht="27" customHeight="1">
      <c r="A15" s="40">
        <v>3</v>
      </c>
      <c r="B15" s="36" t="s">
        <v>108</v>
      </c>
      <c r="C15" s="29" t="s">
        <v>51</v>
      </c>
      <c r="D15" s="29" t="s">
        <v>72</v>
      </c>
      <c r="E15" s="29">
        <v>2765.148</v>
      </c>
      <c r="F15" s="29">
        <v>2240</v>
      </c>
      <c r="G15" s="29"/>
      <c r="H15" s="2">
        <v>481291</v>
      </c>
      <c r="I15" s="2">
        <v>803330</v>
      </c>
      <c r="J15" s="2">
        <v>850000</v>
      </c>
      <c r="K15" s="2">
        <v>630527</v>
      </c>
      <c r="L15" s="2"/>
      <c r="M15" s="2"/>
      <c r="N15" s="2"/>
      <c r="O15" s="2"/>
      <c r="P15" s="2"/>
      <c r="Q15" s="2"/>
      <c r="R15" s="2"/>
      <c r="S15" s="2"/>
      <c r="T15" s="84">
        <f>H15+I15+J15+K15+L15+M15+N15+O15+P15+Q15+R15+S15</f>
        <v>2765148</v>
      </c>
    </row>
    <row r="16" spans="1:20" ht="27" customHeight="1">
      <c r="A16" s="40"/>
      <c r="B16" s="36" t="s">
        <v>268</v>
      </c>
      <c r="C16" s="29"/>
      <c r="D16" s="29"/>
      <c r="E16" s="29">
        <v>48.7</v>
      </c>
      <c r="F16" s="29"/>
      <c r="G16" s="29"/>
      <c r="H16" s="2">
        <v>48709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84">
        <f>H16+I16+J16+K16+L16+M16+N16+O16+P16+Q16+R16+S16</f>
        <v>48709</v>
      </c>
    </row>
    <row r="17" spans="1:20" ht="53.25" customHeight="1">
      <c r="A17" s="72">
        <v>4</v>
      </c>
      <c r="B17" s="15" t="s">
        <v>105</v>
      </c>
      <c r="C17" s="15" t="s">
        <v>51</v>
      </c>
      <c r="D17" s="31" t="s">
        <v>52</v>
      </c>
      <c r="E17" s="14">
        <v>129.28</v>
      </c>
      <c r="F17" s="14">
        <v>2240</v>
      </c>
      <c r="G17" s="33" t="s">
        <v>88</v>
      </c>
      <c r="H17" s="2">
        <v>70000</v>
      </c>
      <c r="I17" s="2">
        <v>59280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84">
        <f aca="true" t="shared" si="0" ref="T17:T82">H17+I17+J17+K17+L17+M17+N17+O17+P17+Q17+R17+S17</f>
        <v>129280</v>
      </c>
    </row>
    <row r="18" spans="1:20" ht="53.25" customHeight="1">
      <c r="A18" s="72"/>
      <c r="B18" s="15" t="s">
        <v>105</v>
      </c>
      <c r="C18" s="15"/>
      <c r="D18" s="31"/>
      <c r="E18" s="14">
        <v>1875.4</v>
      </c>
      <c r="F18" s="14"/>
      <c r="G18" s="87" t="s">
        <v>269</v>
      </c>
      <c r="H18" s="2"/>
      <c r="I18" s="2"/>
      <c r="J18" s="2">
        <v>189150</v>
      </c>
      <c r="K18" s="2">
        <v>235400</v>
      </c>
      <c r="L18" s="2">
        <v>200000</v>
      </c>
      <c r="M18" s="2">
        <v>170000</v>
      </c>
      <c r="N18" s="2">
        <v>170000</v>
      </c>
      <c r="O18" s="2">
        <v>170000</v>
      </c>
      <c r="P18" s="2">
        <v>170000</v>
      </c>
      <c r="Q18" s="2">
        <v>200000</v>
      </c>
      <c r="R18" s="2">
        <v>174500</v>
      </c>
      <c r="S18" s="2">
        <v>196350</v>
      </c>
      <c r="T18" s="84">
        <f t="shared" si="0"/>
        <v>1875400</v>
      </c>
    </row>
    <row r="19" spans="1:20" ht="40.5" customHeight="1">
      <c r="A19" s="72">
        <v>5</v>
      </c>
      <c r="B19" s="15" t="s">
        <v>106</v>
      </c>
      <c r="C19" s="15" t="s">
        <v>51</v>
      </c>
      <c r="D19" s="31" t="s">
        <v>52</v>
      </c>
      <c r="E19" s="14">
        <v>49.28</v>
      </c>
      <c r="F19" s="14">
        <v>2240</v>
      </c>
      <c r="G19" s="33" t="s">
        <v>88</v>
      </c>
      <c r="H19" s="2"/>
      <c r="I19" s="2">
        <v>49280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84">
        <f t="shared" si="0"/>
        <v>49280</v>
      </c>
    </row>
    <row r="20" spans="1:20" ht="41.25" customHeight="1">
      <c r="A20" s="72">
        <v>6</v>
      </c>
      <c r="B20" s="15" t="s">
        <v>107</v>
      </c>
      <c r="C20" s="15" t="s">
        <v>51</v>
      </c>
      <c r="D20" s="31" t="s">
        <v>52</v>
      </c>
      <c r="E20" s="14">
        <v>60.39</v>
      </c>
      <c r="F20" s="14">
        <v>2240</v>
      </c>
      <c r="G20" s="33" t="s">
        <v>88</v>
      </c>
      <c r="H20" s="2"/>
      <c r="I20" s="2">
        <v>60390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84">
        <f t="shared" si="0"/>
        <v>60390</v>
      </c>
    </row>
    <row r="21" spans="1:20" ht="42" customHeight="1">
      <c r="A21" s="72"/>
      <c r="B21" s="15" t="s">
        <v>107</v>
      </c>
      <c r="C21" s="15"/>
      <c r="D21" s="31"/>
      <c r="E21" s="14">
        <v>500</v>
      </c>
      <c r="F21" s="14"/>
      <c r="G21" s="87" t="s">
        <v>269</v>
      </c>
      <c r="H21" s="2"/>
      <c r="I21" s="2"/>
      <c r="J21" s="2"/>
      <c r="K21" s="2">
        <v>50000</v>
      </c>
      <c r="L21" s="2">
        <v>70000</v>
      </c>
      <c r="M21" s="2">
        <v>70000</v>
      </c>
      <c r="N21" s="2">
        <v>70000</v>
      </c>
      <c r="O21" s="2">
        <v>70000</v>
      </c>
      <c r="P21" s="2">
        <v>70000</v>
      </c>
      <c r="Q21" s="2">
        <v>50000</v>
      </c>
      <c r="R21" s="2">
        <v>50000</v>
      </c>
      <c r="S21" s="2"/>
      <c r="T21" s="84">
        <f t="shared" si="0"/>
        <v>500000</v>
      </c>
    </row>
    <row r="22" spans="1:20" ht="27.75" customHeight="1">
      <c r="A22" s="72">
        <v>7</v>
      </c>
      <c r="B22" s="15" t="s">
        <v>93</v>
      </c>
      <c r="C22" s="15" t="s">
        <v>51</v>
      </c>
      <c r="D22" s="31" t="s">
        <v>69</v>
      </c>
      <c r="E22" s="37">
        <v>81.91</v>
      </c>
      <c r="F22" s="14">
        <v>2240</v>
      </c>
      <c r="G22" s="33"/>
      <c r="H22" s="2"/>
      <c r="I22" s="2"/>
      <c r="J22" s="2"/>
      <c r="K22" s="2">
        <v>21910</v>
      </c>
      <c r="L22" s="2">
        <v>10000</v>
      </c>
      <c r="M22" s="2">
        <v>10000</v>
      </c>
      <c r="N22" s="2">
        <v>10000</v>
      </c>
      <c r="O22" s="2">
        <v>10000</v>
      </c>
      <c r="P22" s="2">
        <v>10000</v>
      </c>
      <c r="Q22" s="2">
        <v>10000</v>
      </c>
      <c r="R22" s="2"/>
      <c r="S22" s="2"/>
      <c r="T22" s="86">
        <f>H22+I22+J22+K22+L22+M22+N22+O22+P22+Q22+R22+S22</f>
        <v>81910</v>
      </c>
    </row>
    <row r="23" spans="1:20" ht="39" customHeight="1">
      <c r="A23" s="72">
        <v>8</v>
      </c>
      <c r="B23" s="15" t="s">
        <v>58</v>
      </c>
      <c r="C23" s="15" t="s">
        <v>51</v>
      </c>
      <c r="D23" s="31" t="s">
        <v>68</v>
      </c>
      <c r="E23" s="37">
        <v>90</v>
      </c>
      <c r="F23" s="14">
        <v>2240</v>
      </c>
      <c r="G23" s="33"/>
      <c r="H23" s="2"/>
      <c r="I23" s="2">
        <v>1300</v>
      </c>
      <c r="J23" s="2"/>
      <c r="K23" s="2">
        <v>10000</v>
      </c>
      <c r="L23" s="2">
        <v>10000</v>
      </c>
      <c r="M23" s="2">
        <v>10000</v>
      </c>
      <c r="N23" s="2">
        <v>10000</v>
      </c>
      <c r="O23" s="2">
        <v>20000</v>
      </c>
      <c r="P23" s="2">
        <v>10000</v>
      </c>
      <c r="Q23" s="2">
        <v>10000</v>
      </c>
      <c r="R23" s="2"/>
      <c r="S23" s="2">
        <v>8700</v>
      </c>
      <c r="T23" s="84">
        <f t="shared" si="0"/>
        <v>90000</v>
      </c>
    </row>
    <row r="24" spans="1:20" ht="25.5" customHeight="1">
      <c r="A24" s="72">
        <v>9</v>
      </c>
      <c r="B24" s="13" t="s">
        <v>228</v>
      </c>
      <c r="C24" s="15" t="s">
        <v>51</v>
      </c>
      <c r="D24" s="31" t="s">
        <v>68</v>
      </c>
      <c r="E24" s="37">
        <v>15</v>
      </c>
      <c r="F24" s="14">
        <v>2240</v>
      </c>
      <c r="G24" s="33"/>
      <c r="H24" s="2"/>
      <c r="I24" s="2">
        <v>1500</v>
      </c>
      <c r="J24" s="2">
        <v>1500</v>
      </c>
      <c r="K24" s="2">
        <v>1500</v>
      </c>
      <c r="L24" s="2">
        <v>1500</v>
      </c>
      <c r="M24" s="2">
        <v>1500</v>
      </c>
      <c r="N24" s="2">
        <v>1500</v>
      </c>
      <c r="O24" s="2">
        <v>1500</v>
      </c>
      <c r="P24" s="2">
        <v>1500</v>
      </c>
      <c r="Q24" s="2">
        <v>1500</v>
      </c>
      <c r="R24" s="2">
        <v>1500</v>
      </c>
      <c r="S24" s="2"/>
      <c r="T24" s="84">
        <f t="shared" si="0"/>
        <v>15000</v>
      </c>
    </row>
    <row r="25" spans="1:20" ht="26.25" customHeight="1">
      <c r="A25" s="72">
        <v>10</v>
      </c>
      <c r="B25" s="15" t="s">
        <v>229</v>
      </c>
      <c r="C25" s="15" t="s">
        <v>51</v>
      </c>
      <c r="D25" s="31" t="s">
        <v>68</v>
      </c>
      <c r="E25" s="37">
        <v>40</v>
      </c>
      <c r="F25" s="14">
        <v>2240</v>
      </c>
      <c r="G25" s="33"/>
      <c r="H25" s="2"/>
      <c r="I25" s="2"/>
      <c r="J25" s="2">
        <v>5000</v>
      </c>
      <c r="K25" s="2">
        <v>5000</v>
      </c>
      <c r="L25" s="2">
        <v>5000</v>
      </c>
      <c r="M25" s="2">
        <v>5000</v>
      </c>
      <c r="N25" s="2">
        <v>5000</v>
      </c>
      <c r="O25" s="2">
        <v>5000</v>
      </c>
      <c r="P25" s="2">
        <v>5000</v>
      </c>
      <c r="Q25" s="2">
        <v>5000</v>
      </c>
      <c r="R25" s="2"/>
      <c r="S25" s="2"/>
      <c r="T25" s="84">
        <f t="shared" si="0"/>
        <v>40000</v>
      </c>
    </row>
    <row r="26" spans="1:20" ht="26.25" customHeight="1">
      <c r="A26" s="72">
        <v>11</v>
      </c>
      <c r="B26" s="15" t="s">
        <v>110</v>
      </c>
      <c r="C26" s="15" t="s">
        <v>51</v>
      </c>
      <c r="D26" s="31" t="s">
        <v>68</v>
      </c>
      <c r="E26" s="37">
        <v>82.76</v>
      </c>
      <c r="F26" s="14">
        <v>2240</v>
      </c>
      <c r="G26" s="33"/>
      <c r="H26" s="2"/>
      <c r="I26" s="2"/>
      <c r="J26" s="2"/>
      <c r="K26" s="2">
        <v>10000</v>
      </c>
      <c r="L26" s="2">
        <v>10000</v>
      </c>
      <c r="M26" s="2">
        <v>10000</v>
      </c>
      <c r="N26" s="2">
        <v>10000</v>
      </c>
      <c r="O26" s="2">
        <v>10000</v>
      </c>
      <c r="P26" s="2">
        <v>16500</v>
      </c>
      <c r="Q26" s="2">
        <v>7500</v>
      </c>
      <c r="R26" s="2">
        <v>0</v>
      </c>
      <c r="S26" s="2">
        <v>8760</v>
      </c>
      <c r="T26" s="84">
        <f t="shared" si="0"/>
        <v>82760</v>
      </c>
    </row>
    <row r="27" spans="1:20" ht="40.5" customHeight="1">
      <c r="A27" s="72">
        <v>12</v>
      </c>
      <c r="B27" s="15" t="s">
        <v>230</v>
      </c>
      <c r="C27" s="15" t="s">
        <v>51</v>
      </c>
      <c r="D27" s="31" t="s">
        <v>68</v>
      </c>
      <c r="E27" s="37">
        <v>89.923</v>
      </c>
      <c r="F27" s="14">
        <v>2240</v>
      </c>
      <c r="G27" s="33"/>
      <c r="H27" s="2"/>
      <c r="I27" s="2">
        <v>9000</v>
      </c>
      <c r="J27" s="2">
        <v>9000</v>
      </c>
      <c r="K27" s="2">
        <v>8000</v>
      </c>
      <c r="L27" s="2">
        <v>8000</v>
      </c>
      <c r="M27" s="2">
        <v>8000</v>
      </c>
      <c r="N27" s="2">
        <v>8000</v>
      </c>
      <c r="O27" s="2">
        <v>14724</v>
      </c>
      <c r="P27" s="2">
        <v>8000</v>
      </c>
      <c r="Q27" s="2">
        <v>8000</v>
      </c>
      <c r="R27" s="2">
        <v>8000</v>
      </c>
      <c r="S27" s="2">
        <v>1276</v>
      </c>
      <c r="T27" s="84">
        <f t="shared" si="0"/>
        <v>90000</v>
      </c>
    </row>
    <row r="28" spans="1:20" ht="27" customHeight="1">
      <c r="A28" s="72">
        <v>13</v>
      </c>
      <c r="B28" s="15" t="s">
        <v>231</v>
      </c>
      <c r="C28" s="15" t="s">
        <v>51</v>
      </c>
      <c r="D28" s="31" t="s">
        <v>68</v>
      </c>
      <c r="E28" s="37">
        <v>45</v>
      </c>
      <c r="F28" s="14">
        <v>2240</v>
      </c>
      <c r="G28" s="33"/>
      <c r="H28" s="2"/>
      <c r="I28" s="2"/>
      <c r="J28" s="2"/>
      <c r="K28" s="2">
        <v>25000</v>
      </c>
      <c r="L28" s="2"/>
      <c r="M28" s="2"/>
      <c r="N28" s="2"/>
      <c r="O28" s="2"/>
      <c r="P28" s="2">
        <v>20000</v>
      </c>
      <c r="Q28" s="2"/>
      <c r="R28" s="2"/>
      <c r="S28" s="2"/>
      <c r="T28" s="84">
        <f t="shared" si="0"/>
        <v>45000</v>
      </c>
    </row>
    <row r="29" spans="1:20" ht="25.5" customHeight="1">
      <c r="A29" s="72">
        <v>14</v>
      </c>
      <c r="B29" s="15" t="s">
        <v>70</v>
      </c>
      <c r="C29" s="15" t="s">
        <v>51</v>
      </c>
      <c r="D29" s="31" t="s">
        <v>68</v>
      </c>
      <c r="E29" s="37">
        <v>50</v>
      </c>
      <c r="F29" s="14">
        <v>2240</v>
      </c>
      <c r="G29" s="33"/>
      <c r="H29" s="2"/>
      <c r="I29" s="2"/>
      <c r="J29" s="2"/>
      <c r="K29" s="2"/>
      <c r="L29" s="2"/>
      <c r="M29" s="2">
        <v>30000</v>
      </c>
      <c r="N29" s="2">
        <v>20000</v>
      </c>
      <c r="O29" s="2"/>
      <c r="P29" s="2"/>
      <c r="Q29" s="2"/>
      <c r="R29" s="2"/>
      <c r="S29" s="2"/>
      <c r="T29" s="84">
        <f t="shared" si="0"/>
        <v>50000</v>
      </c>
    </row>
    <row r="30" spans="1:20" ht="25.5" customHeight="1">
      <c r="A30" s="72">
        <v>15</v>
      </c>
      <c r="B30" s="15" t="s">
        <v>232</v>
      </c>
      <c r="C30" s="15" t="s">
        <v>51</v>
      </c>
      <c r="D30" s="31" t="s">
        <v>68</v>
      </c>
      <c r="E30" s="37">
        <v>30</v>
      </c>
      <c r="F30" s="14">
        <v>2240</v>
      </c>
      <c r="G30" s="33"/>
      <c r="H30" s="2"/>
      <c r="I30" s="2"/>
      <c r="J30" s="2"/>
      <c r="K30" s="2"/>
      <c r="L30" s="2">
        <v>30000</v>
      </c>
      <c r="M30" s="2"/>
      <c r="N30" s="2"/>
      <c r="O30" s="2"/>
      <c r="P30" s="2"/>
      <c r="Q30" s="2"/>
      <c r="R30" s="2"/>
      <c r="S30" s="2"/>
      <c r="T30" s="84">
        <f t="shared" si="0"/>
        <v>30000</v>
      </c>
    </row>
    <row r="31" spans="1:20" ht="42" customHeight="1">
      <c r="A31" s="72">
        <v>16</v>
      </c>
      <c r="B31" s="15" t="s">
        <v>233</v>
      </c>
      <c r="C31" s="15" t="s">
        <v>51</v>
      </c>
      <c r="D31" s="31" t="s">
        <v>68</v>
      </c>
      <c r="E31" s="37">
        <v>20</v>
      </c>
      <c r="F31" s="14">
        <v>2240</v>
      </c>
      <c r="G31" s="33"/>
      <c r="H31" s="2"/>
      <c r="I31" s="2"/>
      <c r="J31" s="2"/>
      <c r="K31" s="2"/>
      <c r="L31" s="2"/>
      <c r="M31" s="2"/>
      <c r="N31" s="2">
        <v>20000</v>
      </c>
      <c r="O31" s="2"/>
      <c r="P31" s="2"/>
      <c r="Q31" s="2"/>
      <c r="R31" s="2"/>
      <c r="S31" s="2"/>
      <c r="T31" s="84">
        <f t="shared" si="0"/>
        <v>20000</v>
      </c>
    </row>
    <row r="32" spans="1:20" ht="27.75" customHeight="1">
      <c r="A32" s="72">
        <v>17</v>
      </c>
      <c r="B32" s="15" t="s">
        <v>254</v>
      </c>
      <c r="C32" s="15" t="s">
        <v>51</v>
      </c>
      <c r="D32" s="31" t="s">
        <v>68</v>
      </c>
      <c r="E32" s="37">
        <v>10</v>
      </c>
      <c r="F32" s="14">
        <v>2240</v>
      </c>
      <c r="G32" s="33"/>
      <c r="H32" s="2"/>
      <c r="I32" s="2">
        <v>10000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84">
        <f t="shared" si="0"/>
        <v>10000</v>
      </c>
    </row>
    <row r="33" spans="1:20" ht="26.25" customHeight="1">
      <c r="A33" s="72">
        <v>18</v>
      </c>
      <c r="B33" s="15" t="s">
        <v>71</v>
      </c>
      <c r="C33" s="15" t="s">
        <v>51</v>
      </c>
      <c r="D33" s="31" t="s">
        <v>68</v>
      </c>
      <c r="E33" s="37">
        <v>3</v>
      </c>
      <c r="F33" s="14">
        <v>2240</v>
      </c>
      <c r="G33" s="3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3000</v>
      </c>
      <c r="T33" s="84">
        <f t="shared" si="0"/>
        <v>3000</v>
      </c>
    </row>
    <row r="34" spans="1:20" ht="24.75" customHeight="1">
      <c r="A34" s="72">
        <v>19</v>
      </c>
      <c r="B34" s="15" t="s">
        <v>94</v>
      </c>
      <c r="C34" s="15" t="s">
        <v>51</v>
      </c>
      <c r="D34" s="31" t="s">
        <v>68</v>
      </c>
      <c r="E34" s="37">
        <v>10</v>
      </c>
      <c r="F34" s="14">
        <v>2240</v>
      </c>
      <c r="G34" s="33"/>
      <c r="H34" s="2"/>
      <c r="I34" s="2">
        <v>10000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84">
        <f t="shared" si="0"/>
        <v>10000</v>
      </c>
    </row>
    <row r="35" spans="1:20" ht="26.25" customHeight="1">
      <c r="A35" s="72">
        <v>20</v>
      </c>
      <c r="B35" s="15" t="s">
        <v>95</v>
      </c>
      <c r="C35" s="15" t="s">
        <v>51</v>
      </c>
      <c r="D35" s="31" t="s">
        <v>68</v>
      </c>
      <c r="E35" s="37">
        <v>55</v>
      </c>
      <c r="F35" s="14">
        <v>2240</v>
      </c>
      <c r="G35" s="33"/>
      <c r="H35" s="2"/>
      <c r="I35" s="2"/>
      <c r="J35" s="2"/>
      <c r="K35" s="2"/>
      <c r="L35" s="2"/>
      <c r="M35" s="2">
        <v>35804</v>
      </c>
      <c r="N35" s="2">
        <v>9500</v>
      </c>
      <c r="O35" s="2">
        <v>9696</v>
      </c>
      <c r="P35" s="2"/>
      <c r="Q35" s="2"/>
      <c r="R35" s="2"/>
      <c r="S35" s="2"/>
      <c r="T35" s="84">
        <f t="shared" si="0"/>
        <v>55000</v>
      </c>
    </row>
    <row r="36" spans="1:20" ht="26.25" customHeight="1">
      <c r="A36" s="72">
        <v>21</v>
      </c>
      <c r="B36" s="15" t="s">
        <v>73</v>
      </c>
      <c r="C36" s="15" t="s">
        <v>51</v>
      </c>
      <c r="D36" s="31" t="s">
        <v>68</v>
      </c>
      <c r="E36" s="37">
        <v>15</v>
      </c>
      <c r="F36" s="14">
        <v>2240</v>
      </c>
      <c r="G36" s="33"/>
      <c r="H36" s="2"/>
      <c r="I36" s="2"/>
      <c r="J36" s="2"/>
      <c r="K36" s="2">
        <v>7500</v>
      </c>
      <c r="L36" s="2">
        <v>7500</v>
      </c>
      <c r="M36" s="2"/>
      <c r="N36" s="2"/>
      <c r="O36" s="2"/>
      <c r="P36" s="2"/>
      <c r="Q36" s="2"/>
      <c r="R36" s="2"/>
      <c r="S36" s="2"/>
      <c r="T36" s="84">
        <f t="shared" si="0"/>
        <v>15000</v>
      </c>
    </row>
    <row r="37" spans="1:20" ht="27" customHeight="1">
      <c r="A37" s="72">
        <v>22</v>
      </c>
      <c r="B37" s="15" t="s">
        <v>83</v>
      </c>
      <c r="C37" s="15" t="s">
        <v>51</v>
      </c>
      <c r="D37" s="31" t="s">
        <v>68</v>
      </c>
      <c r="E37" s="38">
        <v>10</v>
      </c>
      <c r="F37" s="14">
        <v>2240</v>
      </c>
      <c r="G37" s="33"/>
      <c r="H37" s="2"/>
      <c r="I37" s="2"/>
      <c r="J37" s="2">
        <v>4500</v>
      </c>
      <c r="K37" s="2"/>
      <c r="L37" s="2">
        <v>3000</v>
      </c>
      <c r="M37" s="2">
        <v>2500</v>
      </c>
      <c r="N37" s="2"/>
      <c r="O37" s="2"/>
      <c r="P37" s="2"/>
      <c r="Q37" s="2"/>
      <c r="R37" s="2"/>
      <c r="S37" s="2"/>
      <c r="T37" s="84">
        <f t="shared" si="0"/>
        <v>10000</v>
      </c>
    </row>
    <row r="38" spans="1:20" ht="52.5" customHeight="1">
      <c r="A38" s="72">
        <v>23</v>
      </c>
      <c r="B38" s="15" t="s">
        <v>235</v>
      </c>
      <c r="C38" s="15" t="s">
        <v>51</v>
      </c>
      <c r="D38" s="31" t="s">
        <v>68</v>
      </c>
      <c r="E38" s="37">
        <v>95</v>
      </c>
      <c r="F38" s="14">
        <v>2240</v>
      </c>
      <c r="G38" s="33"/>
      <c r="H38" s="2"/>
      <c r="I38" s="2">
        <v>15920</v>
      </c>
      <c r="J38" s="2">
        <v>15000</v>
      </c>
      <c r="K38" s="2">
        <v>15000</v>
      </c>
      <c r="L38" s="2">
        <v>15000</v>
      </c>
      <c r="M38" s="2">
        <v>15000</v>
      </c>
      <c r="N38" s="2">
        <v>15000</v>
      </c>
      <c r="O38" s="2">
        <v>4080</v>
      </c>
      <c r="P38" s="2"/>
      <c r="Q38" s="2"/>
      <c r="R38" s="2"/>
      <c r="S38" s="2"/>
      <c r="T38" s="84">
        <f t="shared" si="0"/>
        <v>95000</v>
      </c>
    </row>
    <row r="39" spans="1:20" ht="28.5" customHeight="1">
      <c r="A39" s="72">
        <v>24</v>
      </c>
      <c r="B39" s="15" t="s">
        <v>236</v>
      </c>
      <c r="C39" s="15" t="s">
        <v>51</v>
      </c>
      <c r="D39" s="31" t="s">
        <v>68</v>
      </c>
      <c r="E39" s="37">
        <v>50</v>
      </c>
      <c r="F39" s="14">
        <v>2240</v>
      </c>
      <c r="G39" s="33"/>
      <c r="H39" s="2"/>
      <c r="I39" s="2"/>
      <c r="J39" s="2">
        <v>30000</v>
      </c>
      <c r="K39" s="2"/>
      <c r="L39" s="2"/>
      <c r="M39" s="2"/>
      <c r="N39" s="2"/>
      <c r="O39" s="2">
        <v>20000</v>
      </c>
      <c r="P39" s="2"/>
      <c r="Q39" s="2"/>
      <c r="R39" s="2"/>
      <c r="S39" s="2"/>
      <c r="T39" s="84">
        <f t="shared" si="0"/>
        <v>50000</v>
      </c>
    </row>
    <row r="40" spans="1:20" ht="29.25" customHeight="1">
      <c r="A40" s="40">
        <v>25</v>
      </c>
      <c r="B40" s="15" t="s">
        <v>112</v>
      </c>
      <c r="C40" s="15" t="s">
        <v>51</v>
      </c>
      <c r="D40" s="31" t="s">
        <v>68</v>
      </c>
      <c r="E40" s="37">
        <v>1</v>
      </c>
      <c r="F40" s="14">
        <v>2240</v>
      </c>
      <c r="G40" s="33"/>
      <c r="H40" s="2"/>
      <c r="I40" s="2"/>
      <c r="J40" s="2"/>
      <c r="K40" s="2"/>
      <c r="L40" s="2">
        <v>1000</v>
      </c>
      <c r="M40" s="2"/>
      <c r="N40" s="2"/>
      <c r="O40" s="2"/>
      <c r="P40" s="2"/>
      <c r="Q40" s="2"/>
      <c r="R40" s="2"/>
      <c r="S40" s="2"/>
      <c r="T40" s="84">
        <f t="shared" si="0"/>
        <v>1000</v>
      </c>
    </row>
    <row r="41" spans="1:20" ht="40.5" customHeight="1">
      <c r="A41" s="72">
        <v>26</v>
      </c>
      <c r="B41" s="15" t="s">
        <v>237</v>
      </c>
      <c r="C41" s="15" t="s">
        <v>51</v>
      </c>
      <c r="D41" s="31" t="s">
        <v>67</v>
      </c>
      <c r="E41" s="37">
        <v>47.6</v>
      </c>
      <c r="F41" s="14">
        <v>2240</v>
      </c>
      <c r="G41" s="33"/>
      <c r="H41" s="2"/>
      <c r="I41" s="2"/>
      <c r="J41" s="2"/>
      <c r="K41" s="2">
        <v>30000</v>
      </c>
      <c r="L41" s="2">
        <v>17600</v>
      </c>
      <c r="M41" s="2"/>
      <c r="N41" s="2"/>
      <c r="O41" s="2"/>
      <c r="P41" s="2"/>
      <c r="Q41" s="2"/>
      <c r="R41" s="2"/>
      <c r="S41" s="2"/>
      <c r="T41" s="84">
        <f t="shared" si="0"/>
        <v>47600</v>
      </c>
    </row>
    <row r="42" spans="1:20" ht="27.75" customHeight="1">
      <c r="A42" s="72">
        <v>27</v>
      </c>
      <c r="B42" s="13" t="s">
        <v>98</v>
      </c>
      <c r="C42" s="15" t="s">
        <v>51</v>
      </c>
      <c r="D42" s="31" t="s">
        <v>69</v>
      </c>
      <c r="E42" s="37">
        <v>99</v>
      </c>
      <c r="F42" s="14">
        <v>2240</v>
      </c>
      <c r="G42" s="33"/>
      <c r="H42" s="2"/>
      <c r="I42" s="2"/>
      <c r="J42" s="2"/>
      <c r="K42" s="2">
        <v>50000</v>
      </c>
      <c r="L42" s="2">
        <v>49000</v>
      </c>
      <c r="M42" s="2"/>
      <c r="N42" s="2"/>
      <c r="O42" s="2"/>
      <c r="P42" s="2"/>
      <c r="Q42" s="2"/>
      <c r="R42" s="2"/>
      <c r="S42" s="2"/>
      <c r="T42" s="84">
        <f t="shared" si="0"/>
        <v>99000</v>
      </c>
    </row>
    <row r="43" spans="1:20" ht="15.75" customHeight="1">
      <c r="A43" s="23"/>
      <c r="B43" s="24" t="s">
        <v>74</v>
      </c>
      <c r="C43" s="24"/>
      <c r="D43" s="25"/>
      <c r="E43" s="26">
        <f>SUM(E15:E42)</f>
        <v>6368.3910000000005</v>
      </c>
      <c r="F43" s="26"/>
      <c r="G43" s="26">
        <f aca="true" t="shared" si="1" ref="G43:S43">SUM(G15:G42)</f>
        <v>0</v>
      </c>
      <c r="H43" s="26">
        <f t="shared" si="1"/>
        <v>600000</v>
      </c>
      <c r="I43" s="26">
        <f t="shared" si="1"/>
        <v>1020000</v>
      </c>
      <c r="J43" s="26">
        <f t="shared" si="1"/>
        <v>1104150</v>
      </c>
      <c r="K43" s="26">
        <f t="shared" si="1"/>
        <v>1099837</v>
      </c>
      <c r="L43" s="26">
        <f t="shared" si="1"/>
        <v>437600</v>
      </c>
      <c r="M43" s="26">
        <f t="shared" si="1"/>
        <v>367804</v>
      </c>
      <c r="N43" s="26">
        <f t="shared" si="1"/>
        <v>349000</v>
      </c>
      <c r="O43" s="26">
        <f t="shared" si="1"/>
        <v>335000</v>
      </c>
      <c r="P43" s="26">
        <f t="shared" si="1"/>
        <v>311000</v>
      </c>
      <c r="Q43" s="26">
        <f t="shared" si="1"/>
        <v>292000</v>
      </c>
      <c r="R43" s="26">
        <f t="shared" si="1"/>
        <v>234000</v>
      </c>
      <c r="S43" s="26">
        <f t="shared" si="1"/>
        <v>218086</v>
      </c>
      <c r="T43" s="30">
        <f t="shared" si="0"/>
        <v>6368477</v>
      </c>
    </row>
    <row r="44" spans="1:20" ht="27.75" customHeight="1">
      <c r="A44" s="7">
        <v>28</v>
      </c>
      <c r="B44" s="15" t="s">
        <v>238</v>
      </c>
      <c r="C44" s="13" t="s">
        <v>51</v>
      </c>
      <c r="D44" s="13" t="s">
        <v>68</v>
      </c>
      <c r="E44" s="14">
        <v>46.8</v>
      </c>
      <c r="F44" s="14">
        <v>2274</v>
      </c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84">
        <f t="shared" si="0"/>
        <v>0</v>
      </c>
    </row>
    <row r="45" spans="1:20" ht="15.75" customHeight="1">
      <c r="A45" s="23"/>
      <c r="B45" s="24" t="s">
        <v>75</v>
      </c>
      <c r="C45" s="25"/>
      <c r="D45" s="25"/>
      <c r="E45" s="26">
        <f>SUM(E44)</f>
        <v>46.8</v>
      </c>
      <c r="F45" s="26"/>
      <c r="G45" s="2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84">
        <f t="shared" si="0"/>
        <v>0</v>
      </c>
    </row>
    <row r="46" spans="1:20" ht="54" customHeight="1">
      <c r="A46" s="7">
        <v>29</v>
      </c>
      <c r="B46" s="15" t="s">
        <v>239</v>
      </c>
      <c r="C46" s="13" t="s">
        <v>51</v>
      </c>
      <c r="D46" s="13" t="s">
        <v>68</v>
      </c>
      <c r="E46" s="14">
        <v>1</v>
      </c>
      <c r="F46" s="14">
        <v>2274</v>
      </c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84">
        <f t="shared" si="0"/>
        <v>0</v>
      </c>
    </row>
    <row r="47" spans="1:20" ht="16.5" customHeight="1">
      <c r="A47" s="23"/>
      <c r="B47" s="24" t="s">
        <v>76</v>
      </c>
      <c r="C47" s="25"/>
      <c r="D47" s="25"/>
      <c r="E47" s="26">
        <f>SUM(E46)</f>
        <v>1</v>
      </c>
      <c r="F47" s="26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84">
        <f t="shared" si="0"/>
        <v>0</v>
      </c>
    </row>
    <row r="48" spans="1:20" ht="27" customHeight="1">
      <c r="A48" s="28">
        <v>30</v>
      </c>
      <c r="B48" s="15" t="s">
        <v>108</v>
      </c>
      <c r="C48" s="13" t="s">
        <v>51</v>
      </c>
      <c r="D48" s="13" t="s">
        <v>52</v>
      </c>
      <c r="E48" s="38">
        <v>187.54</v>
      </c>
      <c r="F48" s="14">
        <v>3110</v>
      </c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4">
        <f t="shared" si="0"/>
        <v>0</v>
      </c>
    </row>
    <row r="49" spans="1:20" ht="26.25" customHeight="1">
      <c r="A49" s="28">
        <v>31</v>
      </c>
      <c r="B49" s="15" t="s">
        <v>108</v>
      </c>
      <c r="C49" s="13" t="s">
        <v>51</v>
      </c>
      <c r="D49" s="13" t="s">
        <v>52</v>
      </c>
      <c r="E49" s="38">
        <v>655.144</v>
      </c>
      <c r="F49" s="14">
        <v>3132</v>
      </c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84">
        <f t="shared" si="0"/>
        <v>0</v>
      </c>
    </row>
    <row r="50" spans="1:20" ht="27.75" customHeight="1">
      <c r="A50" s="28">
        <v>32</v>
      </c>
      <c r="B50" s="15" t="s">
        <v>113</v>
      </c>
      <c r="C50" s="13" t="s">
        <v>51</v>
      </c>
      <c r="D50" s="13" t="s">
        <v>68</v>
      </c>
      <c r="E50" s="38">
        <v>450</v>
      </c>
      <c r="F50" s="14">
        <v>3132</v>
      </c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84">
        <f t="shared" si="0"/>
        <v>0</v>
      </c>
    </row>
    <row r="51" spans="1:20" ht="26.25" customHeight="1">
      <c r="A51" s="28">
        <v>33</v>
      </c>
      <c r="B51" s="15" t="s">
        <v>114</v>
      </c>
      <c r="C51" s="13" t="s">
        <v>51</v>
      </c>
      <c r="D51" s="13" t="s">
        <v>68</v>
      </c>
      <c r="E51" s="38">
        <v>1000</v>
      </c>
      <c r="F51" s="14">
        <v>3132</v>
      </c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4">
        <f t="shared" si="0"/>
        <v>0</v>
      </c>
    </row>
    <row r="52" spans="1:20" ht="39.75" customHeight="1">
      <c r="A52" s="28">
        <v>34</v>
      </c>
      <c r="B52" s="15" t="s">
        <v>115</v>
      </c>
      <c r="C52" s="13" t="s">
        <v>51</v>
      </c>
      <c r="D52" s="13" t="s">
        <v>68</v>
      </c>
      <c r="E52" s="38">
        <v>250</v>
      </c>
      <c r="F52" s="14">
        <v>3132</v>
      </c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84">
        <f t="shared" si="0"/>
        <v>0</v>
      </c>
    </row>
    <row r="53" spans="1:20" ht="16.5" customHeight="1">
      <c r="A53" s="23"/>
      <c r="B53" s="24" t="s">
        <v>185</v>
      </c>
      <c r="C53" s="25"/>
      <c r="D53" s="25"/>
      <c r="E53" s="39">
        <f>SUM(E48:E52)</f>
        <v>2542.684</v>
      </c>
      <c r="F53" s="26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84">
        <f t="shared" si="0"/>
        <v>0</v>
      </c>
    </row>
    <row r="54" spans="1:20" ht="18" customHeight="1">
      <c r="A54" s="71"/>
      <c r="B54" s="63" t="s">
        <v>65</v>
      </c>
      <c r="C54" s="64"/>
      <c r="D54" s="64"/>
      <c r="E54" s="65">
        <f>E43+E47</f>
        <v>6369.3910000000005</v>
      </c>
      <c r="F54" s="64"/>
      <c r="G54" s="6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84">
        <f t="shared" si="0"/>
        <v>0</v>
      </c>
    </row>
    <row r="55" spans="1:20" ht="21.75" customHeight="1">
      <c r="A55" s="199" t="s">
        <v>63</v>
      </c>
      <c r="B55" s="200"/>
      <c r="C55" s="200"/>
      <c r="D55" s="200"/>
      <c r="E55" s="200"/>
      <c r="F55" s="200"/>
      <c r="G55" s="20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84">
        <f t="shared" si="0"/>
        <v>0</v>
      </c>
    </row>
    <row r="56" spans="1:20" ht="29.25" customHeight="1">
      <c r="A56" s="28">
        <v>35</v>
      </c>
      <c r="B56" s="28" t="s">
        <v>108</v>
      </c>
      <c r="C56" s="28" t="s">
        <v>51</v>
      </c>
      <c r="D56" s="28" t="s">
        <v>52</v>
      </c>
      <c r="E56" s="40">
        <v>15.672</v>
      </c>
      <c r="F56" s="28">
        <v>2210</v>
      </c>
      <c r="G56" s="2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84">
        <f t="shared" si="0"/>
        <v>0</v>
      </c>
    </row>
    <row r="57" spans="1:20" ht="30" customHeight="1">
      <c r="A57" s="28">
        <v>36</v>
      </c>
      <c r="B57" s="77" t="s">
        <v>240</v>
      </c>
      <c r="C57" s="36" t="s">
        <v>51</v>
      </c>
      <c r="D57" s="36" t="s">
        <v>68</v>
      </c>
      <c r="E57" s="40">
        <v>3.028</v>
      </c>
      <c r="F57" s="40">
        <v>2210</v>
      </c>
      <c r="G57" s="3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84">
        <f t="shared" si="0"/>
        <v>0</v>
      </c>
    </row>
    <row r="58" spans="1:20" ht="29.25" customHeight="1">
      <c r="A58" s="28">
        <v>37</v>
      </c>
      <c r="B58" s="77" t="s">
        <v>241</v>
      </c>
      <c r="C58" s="36" t="s">
        <v>51</v>
      </c>
      <c r="D58" s="36" t="s">
        <v>68</v>
      </c>
      <c r="E58" s="40">
        <v>1.2</v>
      </c>
      <c r="F58" s="40">
        <v>2210</v>
      </c>
      <c r="G58" s="3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84">
        <f t="shared" si="0"/>
        <v>0</v>
      </c>
    </row>
    <row r="59" spans="1:20" ht="42" customHeight="1">
      <c r="A59" s="28">
        <v>38</v>
      </c>
      <c r="B59" s="77" t="s">
        <v>242</v>
      </c>
      <c r="C59" s="36" t="s">
        <v>51</v>
      </c>
      <c r="D59" s="36" t="s">
        <v>68</v>
      </c>
      <c r="E59" s="40">
        <v>15</v>
      </c>
      <c r="F59" s="40">
        <v>2210</v>
      </c>
      <c r="G59" s="3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84">
        <f t="shared" si="0"/>
        <v>0</v>
      </c>
    </row>
    <row r="60" spans="1:20" ht="20.25" customHeight="1">
      <c r="A60" s="16"/>
      <c r="B60" s="16" t="s">
        <v>117</v>
      </c>
      <c r="C60" s="16"/>
      <c r="D60" s="16"/>
      <c r="E60" s="16">
        <f>SUM(E56:E59)</f>
        <v>34.9</v>
      </c>
      <c r="F60" s="16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84">
        <f t="shared" si="0"/>
        <v>0</v>
      </c>
    </row>
    <row r="61" spans="1:20" ht="27" customHeight="1">
      <c r="A61" s="29">
        <v>39</v>
      </c>
      <c r="B61" s="29" t="s">
        <v>108</v>
      </c>
      <c r="C61" s="29" t="s">
        <v>51</v>
      </c>
      <c r="D61" s="29" t="s">
        <v>52</v>
      </c>
      <c r="E61" s="29">
        <v>4.7</v>
      </c>
      <c r="F61" s="29">
        <v>2240</v>
      </c>
      <c r="G61" s="5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84">
        <f t="shared" si="0"/>
        <v>0</v>
      </c>
    </row>
    <row r="62" spans="1:20" ht="28.5" customHeight="1">
      <c r="A62" s="4">
        <v>40</v>
      </c>
      <c r="B62" s="4" t="s">
        <v>243</v>
      </c>
      <c r="C62" s="4" t="s">
        <v>51</v>
      </c>
      <c r="D62" s="4" t="s">
        <v>68</v>
      </c>
      <c r="E62" s="6">
        <v>9</v>
      </c>
      <c r="F62" s="4">
        <v>2240</v>
      </c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4">
        <f t="shared" si="0"/>
        <v>0</v>
      </c>
    </row>
    <row r="63" spans="1:20" ht="28.5" customHeight="1">
      <c r="A63" s="29">
        <v>41</v>
      </c>
      <c r="B63" s="4" t="s">
        <v>118</v>
      </c>
      <c r="C63" s="4" t="s">
        <v>51</v>
      </c>
      <c r="D63" s="4" t="s">
        <v>68</v>
      </c>
      <c r="E63" s="6">
        <v>2</v>
      </c>
      <c r="F63" s="4">
        <v>2240</v>
      </c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84">
        <f t="shared" si="0"/>
        <v>0</v>
      </c>
    </row>
    <row r="64" spans="1:20" ht="28.5" customHeight="1">
      <c r="A64" s="4">
        <v>42</v>
      </c>
      <c r="B64" s="4" t="s">
        <v>119</v>
      </c>
      <c r="C64" s="4" t="s">
        <v>51</v>
      </c>
      <c r="D64" s="4" t="s">
        <v>68</v>
      </c>
      <c r="E64" s="6">
        <v>0.3</v>
      </c>
      <c r="F64" s="4">
        <v>2240</v>
      </c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84">
        <f t="shared" si="0"/>
        <v>0</v>
      </c>
    </row>
    <row r="65" spans="1:20" ht="15" customHeight="1">
      <c r="A65" s="16"/>
      <c r="B65" s="16" t="s">
        <v>77</v>
      </c>
      <c r="C65" s="16"/>
      <c r="D65" s="16"/>
      <c r="E65" s="16">
        <f>SUM(E61:E64)</f>
        <v>16</v>
      </c>
      <c r="F65" s="16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4">
        <f t="shared" si="0"/>
        <v>0</v>
      </c>
    </row>
    <row r="66" spans="1:20" ht="26.25" customHeight="1">
      <c r="A66" s="29">
        <v>43</v>
      </c>
      <c r="B66" s="29" t="s">
        <v>108</v>
      </c>
      <c r="C66" s="29" t="s">
        <v>51</v>
      </c>
      <c r="D66" s="29" t="s">
        <v>52</v>
      </c>
      <c r="E66" s="29">
        <v>8.785</v>
      </c>
      <c r="F66" s="29">
        <v>2271</v>
      </c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84">
        <f t="shared" si="0"/>
        <v>0</v>
      </c>
    </row>
    <row r="67" spans="1:20" ht="39.75" customHeight="1">
      <c r="A67" s="29">
        <v>44</v>
      </c>
      <c r="B67" s="6" t="s">
        <v>244</v>
      </c>
      <c r="C67" s="29" t="s">
        <v>51</v>
      </c>
      <c r="D67" s="29" t="s">
        <v>68</v>
      </c>
      <c r="E67" s="29">
        <v>36.015</v>
      </c>
      <c r="F67" s="29">
        <v>2271</v>
      </c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84">
        <f t="shared" si="0"/>
        <v>0</v>
      </c>
    </row>
    <row r="68" spans="1:20" ht="21" customHeight="1">
      <c r="A68" s="16"/>
      <c r="B68" s="16" t="s">
        <v>180</v>
      </c>
      <c r="C68" s="16"/>
      <c r="D68" s="16"/>
      <c r="E68" s="16">
        <f>SUM(E66:E67)</f>
        <v>44.8</v>
      </c>
      <c r="F68" s="16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4">
        <f t="shared" si="0"/>
        <v>0</v>
      </c>
    </row>
    <row r="69" spans="1:20" ht="24" customHeight="1">
      <c r="A69" s="29">
        <v>45</v>
      </c>
      <c r="B69" s="29" t="s">
        <v>108</v>
      </c>
      <c r="C69" s="29" t="s">
        <v>51</v>
      </c>
      <c r="D69" s="29" t="s">
        <v>52</v>
      </c>
      <c r="E69" s="29">
        <v>0.049</v>
      </c>
      <c r="F69" s="29">
        <v>2272</v>
      </c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84">
        <f t="shared" si="0"/>
        <v>0</v>
      </c>
    </row>
    <row r="70" spans="1:20" ht="33" customHeight="1">
      <c r="A70" s="4">
        <v>46</v>
      </c>
      <c r="B70" s="6" t="s">
        <v>64</v>
      </c>
      <c r="C70" s="4" t="s">
        <v>51</v>
      </c>
      <c r="D70" s="4" t="s">
        <v>68</v>
      </c>
      <c r="E70" s="6">
        <v>0.951</v>
      </c>
      <c r="F70" s="4">
        <v>2272</v>
      </c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84">
        <f t="shared" si="0"/>
        <v>0</v>
      </c>
    </row>
    <row r="71" spans="1:20" ht="15" customHeight="1">
      <c r="A71" s="16"/>
      <c r="B71" s="16" t="s">
        <v>181</v>
      </c>
      <c r="C71" s="16"/>
      <c r="D71" s="16"/>
      <c r="E71" s="16">
        <f>SUM(E69:E70)</f>
        <v>1</v>
      </c>
      <c r="F71" s="16"/>
      <c r="G71" s="3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84">
        <f t="shared" si="0"/>
        <v>0</v>
      </c>
    </row>
    <row r="72" spans="1:20" ht="26.25" customHeight="1">
      <c r="A72" s="29">
        <v>47</v>
      </c>
      <c r="B72" s="29" t="s">
        <v>182</v>
      </c>
      <c r="C72" s="29" t="s">
        <v>51</v>
      </c>
      <c r="D72" s="29" t="s">
        <v>68</v>
      </c>
      <c r="E72" s="29">
        <v>20</v>
      </c>
      <c r="F72" s="29">
        <v>2273</v>
      </c>
      <c r="G72" s="4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84">
        <f t="shared" si="0"/>
        <v>0</v>
      </c>
    </row>
    <row r="73" spans="1:20" ht="15" customHeight="1">
      <c r="A73" s="16"/>
      <c r="B73" s="16" t="s">
        <v>183</v>
      </c>
      <c r="C73" s="16"/>
      <c r="D73" s="16"/>
      <c r="E73" s="16">
        <f>SUM(E72)</f>
        <v>20</v>
      </c>
      <c r="F73" s="16"/>
      <c r="G73" s="3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84">
        <f t="shared" si="0"/>
        <v>0</v>
      </c>
    </row>
    <row r="74" spans="1:20" ht="39.75" customHeight="1">
      <c r="A74" s="29">
        <v>48</v>
      </c>
      <c r="B74" s="78" t="s">
        <v>245</v>
      </c>
      <c r="C74" s="29" t="s">
        <v>51</v>
      </c>
      <c r="D74" s="29" t="s">
        <v>68</v>
      </c>
      <c r="E74" s="29">
        <v>5</v>
      </c>
      <c r="F74" s="29">
        <v>2282</v>
      </c>
      <c r="G74" s="4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84">
        <f t="shared" si="0"/>
        <v>0</v>
      </c>
    </row>
    <row r="75" spans="1:20" ht="15" customHeight="1">
      <c r="A75" s="16"/>
      <c r="B75" s="16" t="s">
        <v>120</v>
      </c>
      <c r="C75" s="16"/>
      <c r="D75" s="16"/>
      <c r="E75" s="16">
        <f>SUM(E74)</f>
        <v>5</v>
      </c>
      <c r="F75" s="16"/>
      <c r="G75" s="3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84">
        <f t="shared" si="0"/>
        <v>0</v>
      </c>
    </row>
    <row r="76" spans="1:20" ht="26.25" customHeight="1">
      <c r="A76" s="4">
        <v>49</v>
      </c>
      <c r="B76" s="6" t="s">
        <v>108</v>
      </c>
      <c r="C76" s="4" t="s">
        <v>51</v>
      </c>
      <c r="D76" s="4" t="s">
        <v>52</v>
      </c>
      <c r="E76" s="6">
        <v>5.743</v>
      </c>
      <c r="F76" s="4">
        <v>2800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84">
        <f t="shared" si="0"/>
        <v>0</v>
      </c>
    </row>
    <row r="77" spans="1:20" ht="26.25" customHeight="1">
      <c r="A77" s="4">
        <v>50</v>
      </c>
      <c r="B77" s="6" t="s">
        <v>80</v>
      </c>
      <c r="C77" s="4" t="s">
        <v>51</v>
      </c>
      <c r="D77" s="4" t="s">
        <v>68</v>
      </c>
      <c r="E77" s="6">
        <v>2.257</v>
      </c>
      <c r="F77" s="4">
        <v>2800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84">
        <f t="shared" si="0"/>
        <v>0</v>
      </c>
    </row>
    <row r="78" spans="1:20" ht="15.75" customHeight="1">
      <c r="A78" s="16"/>
      <c r="B78" s="16" t="s">
        <v>81</v>
      </c>
      <c r="C78" s="16"/>
      <c r="D78" s="16"/>
      <c r="E78" s="16">
        <f>SUM(E76:E77)</f>
        <v>8</v>
      </c>
      <c r="F78" s="16"/>
      <c r="G78" s="3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84">
        <f t="shared" si="0"/>
        <v>0</v>
      </c>
    </row>
    <row r="79" spans="1:20" ht="19.5" customHeight="1">
      <c r="A79" s="71"/>
      <c r="B79" s="63" t="s">
        <v>121</v>
      </c>
      <c r="C79" s="64"/>
      <c r="D79" s="64"/>
      <c r="E79" s="65">
        <f>E60+E65+E68+E71+E75+E78+E72</f>
        <v>129.7</v>
      </c>
      <c r="F79" s="64"/>
      <c r="G79" s="6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84">
        <f t="shared" si="0"/>
        <v>0</v>
      </c>
    </row>
    <row r="80" spans="1:20" ht="20.25" customHeight="1">
      <c r="A80" s="199" t="s">
        <v>122</v>
      </c>
      <c r="B80" s="200"/>
      <c r="C80" s="200"/>
      <c r="D80" s="200"/>
      <c r="E80" s="200"/>
      <c r="F80" s="200"/>
      <c r="G80" s="20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84">
        <f t="shared" si="0"/>
        <v>0</v>
      </c>
    </row>
    <row r="81" spans="1:20" ht="24.75" customHeight="1">
      <c r="A81" s="28">
        <v>51</v>
      </c>
      <c r="B81" s="28" t="s">
        <v>108</v>
      </c>
      <c r="C81" s="28" t="s">
        <v>51</v>
      </c>
      <c r="D81" s="28" t="s">
        <v>52</v>
      </c>
      <c r="E81" s="40">
        <v>184.2</v>
      </c>
      <c r="F81" s="40">
        <v>2240</v>
      </c>
      <c r="G81" s="2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84">
        <f t="shared" si="0"/>
        <v>0</v>
      </c>
    </row>
    <row r="82" spans="1:20" ht="25.5" customHeight="1">
      <c r="A82" s="28">
        <v>52</v>
      </c>
      <c r="B82" s="36" t="s">
        <v>108</v>
      </c>
      <c r="C82" s="28" t="s">
        <v>51</v>
      </c>
      <c r="D82" s="36" t="s">
        <v>52</v>
      </c>
      <c r="E82" s="40">
        <v>298.14</v>
      </c>
      <c r="F82" s="40">
        <v>2281</v>
      </c>
      <c r="G82" s="2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84">
        <f t="shared" si="0"/>
        <v>0</v>
      </c>
    </row>
    <row r="83" spans="1:20" ht="24.75" customHeight="1">
      <c r="A83" s="4">
        <v>53</v>
      </c>
      <c r="B83" s="4" t="s">
        <v>246</v>
      </c>
      <c r="C83" s="4" t="s">
        <v>51</v>
      </c>
      <c r="D83" s="4" t="s">
        <v>68</v>
      </c>
      <c r="E83" s="4">
        <v>104.8</v>
      </c>
      <c r="F83" s="53">
        <v>2281</v>
      </c>
      <c r="G83" s="4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84">
        <f aca="true" t="shared" si="2" ref="T83:T146">H83+I83+J83+K83+L83+M83+N83+O83+P83+Q83+R83+S83</f>
        <v>0</v>
      </c>
    </row>
    <row r="84" spans="1:20" ht="15.75">
      <c r="A84" s="58"/>
      <c r="B84" s="60" t="s">
        <v>125</v>
      </c>
      <c r="C84" s="58"/>
      <c r="D84" s="58"/>
      <c r="E84" s="58">
        <f>SUM(E81:E83)</f>
        <v>587.14</v>
      </c>
      <c r="F84" s="58"/>
      <c r="G84" s="6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84">
        <f t="shared" si="2"/>
        <v>0</v>
      </c>
    </row>
    <row r="85" spans="1:20" ht="18">
      <c r="A85" s="199" t="s">
        <v>123</v>
      </c>
      <c r="B85" s="200"/>
      <c r="C85" s="200"/>
      <c r="D85" s="200"/>
      <c r="E85" s="200"/>
      <c r="F85" s="200"/>
      <c r="G85" s="20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4">
        <f t="shared" si="2"/>
        <v>0</v>
      </c>
    </row>
    <row r="86" spans="1:20" ht="25.5">
      <c r="A86" s="28">
        <v>54</v>
      </c>
      <c r="B86" s="36" t="s">
        <v>108</v>
      </c>
      <c r="C86" s="28" t="s">
        <v>51</v>
      </c>
      <c r="D86" s="28" t="s">
        <v>52</v>
      </c>
      <c r="E86" s="40">
        <v>45.821</v>
      </c>
      <c r="F86" s="40">
        <v>2210</v>
      </c>
      <c r="G86" s="2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84">
        <f t="shared" si="2"/>
        <v>0</v>
      </c>
    </row>
    <row r="87" spans="1:20" ht="17.25" customHeight="1">
      <c r="A87" s="16"/>
      <c r="B87" s="16" t="s">
        <v>117</v>
      </c>
      <c r="C87" s="16"/>
      <c r="D87" s="16"/>
      <c r="E87" s="16">
        <f>SUM(E86:E86)</f>
        <v>45.821</v>
      </c>
      <c r="F87" s="16"/>
      <c r="G87" s="4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84">
        <f t="shared" si="2"/>
        <v>0</v>
      </c>
    </row>
    <row r="88" spans="1:20" ht="27" customHeight="1">
      <c r="A88" s="29">
        <v>54</v>
      </c>
      <c r="B88" s="29" t="s">
        <v>108</v>
      </c>
      <c r="C88" s="29" t="s">
        <v>51</v>
      </c>
      <c r="D88" s="29" t="s">
        <v>52</v>
      </c>
      <c r="E88" s="29">
        <v>12.475</v>
      </c>
      <c r="F88" s="29"/>
      <c r="G88" s="5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84">
        <f t="shared" si="2"/>
        <v>0</v>
      </c>
    </row>
    <row r="89" spans="1:20" ht="15.75">
      <c r="A89" s="16"/>
      <c r="B89" s="16" t="s">
        <v>77</v>
      </c>
      <c r="C89" s="16"/>
      <c r="D89" s="16"/>
      <c r="E89" s="16">
        <f>SUM(E88:E88)</f>
        <v>12.475</v>
      </c>
      <c r="F89" s="16"/>
      <c r="G89" s="4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84">
        <f t="shared" si="2"/>
        <v>0</v>
      </c>
    </row>
    <row r="90" spans="1:20" ht="15.75">
      <c r="A90" s="19"/>
      <c r="B90" s="63" t="s">
        <v>184</v>
      </c>
      <c r="C90" s="64"/>
      <c r="D90" s="64"/>
      <c r="E90" s="65">
        <f>E87+E89</f>
        <v>58.296</v>
      </c>
      <c r="F90" s="64"/>
      <c r="G90" s="6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84">
        <f t="shared" si="2"/>
        <v>0</v>
      </c>
    </row>
    <row r="91" spans="1:20" ht="18">
      <c r="A91" s="199" t="s">
        <v>128</v>
      </c>
      <c r="B91" s="200"/>
      <c r="C91" s="200"/>
      <c r="D91" s="200"/>
      <c r="E91" s="200"/>
      <c r="F91" s="200"/>
      <c r="G91" s="20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84">
        <f t="shared" si="2"/>
        <v>0</v>
      </c>
    </row>
    <row r="92" spans="1:20" ht="25.5">
      <c r="A92" s="36">
        <v>56</v>
      </c>
      <c r="B92" s="36" t="s">
        <v>108</v>
      </c>
      <c r="C92" s="36" t="s">
        <v>51</v>
      </c>
      <c r="D92" s="36" t="s">
        <v>52</v>
      </c>
      <c r="E92" s="40">
        <v>25</v>
      </c>
      <c r="F92" s="40">
        <v>2240</v>
      </c>
      <c r="G92" s="3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84">
        <f t="shared" si="2"/>
        <v>0</v>
      </c>
    </row>
    <row r="93" spans="1:20" ht="25.5">
      <c r="A93" s="4">
        <v>57</v>
      </c>
      <c r="B93" s="4" t="s">
        <v>247</v>
      </c>
      <c r="C93" s="4" t="s">
        <v>51</v>
      </c>
      <c r="D93" s="4" t="s">
        <v>129</v>
      </c>
      <c r="E93" s="4">
        <v>25</v>
      </c>
      <c r="F93" s="4">
        <v>2240</v>
      </c>
      <c r="G93" s="4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84">
        <f t="shared" si="2"/>
        <v>0</v>
      </c>
    </row>
    <row r="94" spans="1:20" ht="15.75">
      <c r="A94" s="67"/>
      <c r="B94" s="58" t="s">
        <v>130</v>
      </c>
      <c r="C94" s="58"/>
      <c r="D94" s="58"/>
      <c r="E94" s="58">
        <f>SUM(E92:E93)</f>
        <v>50</v>
      </c>
      <c r="F94" s="58"/>
      <c r="G94" s="6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84">
        <f t="shared" si="2"/>
        <v>0</v>
      </c>
    </row>
    <row r="95" spans="1:20" ht="18">
      <c r="A95" s="199" t="s">
        <v>131</v>
      </c>
      <c r="B95" s="200"/>
      <c r="C95" s="200"/>
      <c r="D95" s="200"/>
      <c r="E95" s="200"/>
      <c r="F95" s="200"/>
      <c r="G95" s="20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84">
        <f t="shared" si="2"/>
        <v>0</v>
      </c>
    </row>
    <row r="96" spans="1:20" ht="25.5">
      <c r="A96" s="4">
        <v>58</v>
      </c>
      <c r="B96" s="4" t="s">
        <v>132</v>
      </c>
      <c r="C96" s="4" t="s">
        <v>51</v>
      </c>
      <c r="D96" s="4" t="s">
        <v>68</v>
      </c>
      <c r="E96" s="4">
        <v>2</v>
      </c>
      <c r="F96" s="4">
        <v>2240</v>
      </c>
      <c r="G96" s="4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84">
        <f t="shared" si="2"/>
        <v>0</v>
      </c>
    </row>
    <row r="97" spans="1:20" ht="25.5">
      <c r="A97" s="4">
        <v>59</v>
      </c>
      <c r="B97" s="4" t="s">
        <v>248</v>
      </c>
      <c r="C97" s="4" t="s">
        <v>51</v>
      </c>
      <c r="D97" s="4" t="s">
        <v>68</v>
      </c>
      <c r="E97" s="4">
        <v>20</v>
      </c>
      <c r="F97" s="4">
        <v>2800</v>
      </c>
      <c r="G97" s="4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84">
        <f t="shared" si="2"/>
        <v>0</v>
      </c>
    </row>
    <row r="98" spans="1:20" ht="15.75">
      <c r="A98" s="67"/>
      <c r="B98" s="58" t="s">
        <v>190</v>
      </c>
      <c r="C98" s="58"/>
      <c r="D98" s="58"/>
      <c r="E98" s="58">
        <f>SUM(E96:E97)</f>
        <v>22</v>
      </c>
      <c r="F98" s="58"/>
      <c r="G98" s="6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84">
        <f t="shared" si="2"/>
        <v>0</v>
      </c>
    </row>
    <row r="99" spans="1:20" ht="18">
      <c r="A99" s="199" t="s">
        <v>133</v>
      </c>
      <c r="B99" s="200"/>
      <c r="C99" s="200"/>
      <c r="D99" s="200"/>
      <c r="E99" s="200"/>
      <c r="F99" s="200"/>
      <c r="G99" s="20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84">
        <f t="shared" si="2"/>
        <v>0</v>
      </c>
    </row>
    <row r="100" spans="1:20" ht="25.5">
      <c r="A100" s="28">
        <v>60</v>
      </c>
      <c r="B100" s="55" t="s">
        <v>108</v>
      </c>
      <c r="C100" s="56" t="s">
        <v>51</v>
      </c>
      <c r="D100" s="56" t="s">
        <v>52</v>
      </c>
      <c r="E100" s="57">
        <v>648.96</v>
      </c>
      <c r="F100" s="57">
        <v>3131</v>
      </c>
      <c r="G100" s="2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84">
        <f t="shared" si="2"/>
        <v>0</v>
      </c>
    </row>
    <row r="101" spans="1:20" ht="41.25" customHeight="1">
      <c r="A101" s="4">
        <v>61</v>
      </c>
      <c r="B101" s="46" t="s">
        <v>134</v>
      </c>
      <c r="C101" s="4" t="s">
        <v>51</v>
      </c>
      <c r="D101" s="4" t="s">
        <v>68</v>
      </c>
      <c r="E101" s="6">
        <v>8</v>
      </c>
      <c r="F101" s="4">
        <v>3131</v>
      </c>
      <c r="G101" s="4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84">
        <f t="shared" si="2"/>
        <v>0</v>
      </c>
    </row>
    <row r="102" spans="1:20" ht="42" customHeight="1">
      <c r="A102" s="28">
        <v>62</v>
      </c>
      <c r="B102" s="46" t="s">
        <v>135</v>
      </c>
      <c r="C102" s="4" t="s">
        <v>51</v>
      </c>
      <c r="D102" s="4" t="s">
        <v>68</v>
      </c>
      <c r="E102" s="6">
        <v>29</v>
      </c>
      <c r="F102" s="4">
        <v>3131</v>
      </c>
      <c r="G102" s="4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84">
        <f t="shared" si="2"/>
        <v>0</v>
      </c>
    </row>
    <row r="103" spans="1:20" ht="39.75" customHeight="1">
      <c r="A103" s="4">
        <v>63</v>
      </c>
      <c r="B103" s="46" t="s">
        <v>136</v>
      </c>
      <c r="C103" s="4" t="s">
        <v>51</v>
      </c>
      <c r="D103" s="4" t="s">
        <v>68</v>
      </c>
      <c r="E103" s="6">
        <v>11</v>
      </c>
      <c r="F103" s="4">
        <v>3131</v>
      </c>
      <c r="G103" s="4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84">
        <f t="shared" si="2"/>
        <v>0</v>
      </c>
    </row>
    <row r="104" spans="1:20" ht="40.5" customHeight="1">
      <c r="A104" s="28">
        <v>64</v>
      </c>
      <c r="B104" s="46" t="s">
        <v>137</v>
      </c>
      <c r="C104" s="4" t="s">
        <v>51</v>
      </c>
      <c r="D104" s="4" t="s">
        <v>68</v>
      </c>
      <c r="E104" s="6">
        <v>31</v>
      </c>
      <c r="F104" s="4">
        <v>3131</v>
      </c>
      <c r="G104" s="4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84">
        <f t="shared" si="2"/>
        <v>0</v>
      </c>
    </row>
    <row r="105" spans="1:20" ht="40.5" customHeight="1">
      <c r="A105" s="4">
        <v>65</v>
      </c>
      <c r="B105" s="46" t="s">
        <v>138</v>
      </c>
      <c r="C105" s="4" t="s">
        <v>51</v>
      </c>
      <c r="D105" s="4" t="s">
        <v>68</v>
      </c>
      <c r="E105" s="6">
        <v>9</v>
      </c>
      <c r="F105" s="4">
        <v>3131</v>
      </c>
      <c r="G105" s="4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84">
        <f t="shared" si="2"/>
        <v>0</v>
      </c>
    </row>
    <row r="106" spans="1:20" ht="41.25" customHeight="1">
      <c r="A106" s="28">
        <v>66</v>
      </c>
      <c r="B106" s="46" t="s">
        <v>139</v>
      </c>
      <c r="C106" s="4" t="s">
        <v>51</v>
      </c>
      <c r="D106" s="4" t="s">
        <v>68</v>
      </c>
      <c r="E106" s="6">
        <v>11</v>
      </c>
      <c r="F106" s="4">
        <v>3131</v>
      </c>
      <c r="G106" s="4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84">
        <f t="shared" si="2"/>
        <v>0</v>
      </c>
    </row>
    <row r="107" spans="1:20" ht="41.25" customHeight="1">
      <c r="A107" s="4">
        <v>67</v>
      </c>
      <c r="B107" s="46" t="s">
        <v>143</v>
      </c>
      <c r="C107" s="4" t="s">
        <v>51</v>
      </c>
      <c r="D107" s="4" t="s">
        <v>68</v>
      </c>
      <c r="E107" s="6">
        <v>18</v>
      </c>
      <c r="F107" s="4">
        <v>3131</v>
      </c>
      <c r="G107" s="4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84">
        <f t="shared" si="2"/>
        <v>0</v>
      </c>
    </row>
    <row r="108" spans="1:20" ht="39.75" customHeight="1">
      <c r="A108" s="28">
        <v>68</v>
      </c>
      <c r="B108" s="46" t="s">
        <v>140</v>
      </c>
      <c r="C108" s="4" t="s">
        <v>51</v>
      </c>
      <c r="D108" s="4" t="s">
        <v>68</v>
      </c>
      <c r="E108" s="6">
        <v>6</v>
      </c>
      <c r="F108" s="4">
        <v>3131</v>
      </c>
      <c r="G108" s="4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84">
        <f t="shared" si="2"/>
        <v>0</v>
      </c>
    </row>
    <row r="109" spans="1:20" ht="38.25">
      <c r="A109" s="4">
        <v>69</v>
      </c>
      <c r="B109" s="46" t="s">
        <v>141</v>
      </c>
      <c r="C109" s="4" t="s">
        <v>51</v>
      </c>
      <c r="D109" s="4" t="s">
        <v>68</v>
      </c>
      <c r="E109" s="50">
        <v>47</v>
      </c>
      <c r="F109" s="2">
        <v>3131</v>
      </c>
      <c r="G109" s="4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84">
        <f t="shared" si="2"/>
        <v>0</v>
      </c>
    </row>
    <row r="110" spans="1:20" ht="41.25" customHeight="1">
      <c r="A110" s="28">
        <v>70</v>
      </c>
      <c r="B110" s="46" t="s">
        <v>142</v>
      </c>
      <c r="C110" s="4" t="s">
        <v>51</v>
      </c>
      <c r="D110" s="4" t="s">
        <v>68</v>
      </c>
      <c r="E110" s="50">
        <v>31</v>
      </c>
      <c r="F110" s="2">
        <v>3131</v>
      </c>
      <c r="G110" s="4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84">
        <f t="shared" si="2"/>
        <v>0</v>
      </c>
    </row>
    <row r="111" spans="1:20" ht="41.25" customHeight="1">
      <c r="A111" s="4">
        <v>71</v>
      </c>
      <c r="B111" s="46" t="s">
        <v>212</v>
      </c>
      <c r="C111" s="4" t="s">
        <v>51</v>
      </c>
      <c r="D111" s="4" t="s">
        <v>68</v>
      </c>
      <c r="E111" s="50">
        <v>10</v>
      </c>
      <c r="F111" s="2">
        <v>3131</v>
      </c>
      <c r="G111" s="4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84">
        <f t="shared" si="2"/>
        <v>0</v>
      </c>
    </row>
    <row r="112" spans="1:20" ht="27.75" customHeight="1">
      <c r="A112" s="28">
        <v>72</v>
      </c>
      <c r="B112" s="46" t="s">
        <v>144</v>
      </c>
      <c r="C112" s="4" t="s">
        <v>51</v>
      </c>
      <c r="D112" s="4" t="s">
        <v>68</v>
      </c>
      <c r="E112" s="6">
        <v>19</v>
      </c>
      <c r="F112" s="4">
        <v>3131</v>
      </c>
      <c r="G112" s="4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84">
        <f t="shared" si="2"/>
        <v>0</v>
      </c>
    </row>
    <row r="113" spans="1:20" ht="25.5">
      <c r="A113" s="4">
        <v>73</v>
      </c>
      <c r="B113" s="46" t="s">
        <v>145</v>
      </c>
      <c r="C113" s="4" t="s">
        <v>51</v>
      </c>
      <c r="D113" s="4" t="s">
        <v>68</v>
      </c>
      <c r="E113" s="6">
        <v>17</v>
      </c>
      <c r="F113" s="4">
        <v>3131</v>
      </c>
      <c r="G113" s="4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84">
        <f t="shared" si="2"/>
        <v>0</v>
      </c>
    </row>
    <row r="114" spans="1:20" ht="25.5">
      <c r="A114" s="28">
        <v>74</v>
      </c>
      <c r="B114" s="46" t="s">
        <v>146</v>
      </c>
      <c r="C114" s="4" t="s">
        <v>51</v>
      </c>
      <c r="D114" s="4" t="s">
        <v>68</v>
      </c>
      <c r="E114" s="6">
        <v>51</v>
      </c>
      <c r="F114" s="4">
        <v>3131</v>
      </c>
      <c r="G114" s="4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84">
        <f t="shared" si="2"/>
        <v>0</v>
      </c>
    </row>
    <row r="115" spans="1:20" ht="25.5">
      <c r="A115" s="4">
        <v>75</v>
      </c>
      <c r="B115" s="46" t="s">
        <v>147</v>
      </c>
      <c r="C115" s="4" t="s">
        <v>51</v>
      </c>
      <c r="D115" s="4" t="s">
        <v>68</v>
      </c>
      <c r="E115" s="6">
        <v>7.6</v>
      </c>
      <c r="F115" s="4">
        <v>3131</v>
      </c>
      <c r="G115" s="4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84">
        <f t="shared" si="2"/>
        <v>0</v>
      </c>
    </row>
    <row r="116" spans="1:20" ht="25.5">
      <c r="A116" s="28">
        <v>76</v>
      </c>
      <c r="B116" s="46" t="s">
        <v>148</v>
      </c>
      <c r="C116" s="4" t="s">
        <v>51</v>
      </c>
      <c r="D116" s="4" t="s">
        <v>68</v>
      </c>
      <c r="E116" s="6">
        <v>8.2</v>
      </c>
      <c r="F116" s="4">
        <v>3131</v>
      </c>
      <c r="G116" s="4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84">
        <f t="shared" si="2"/>
        <v>0</v>
      </c>
    </row>
    <row r="117" spans="1:20" ht="25.5" customHeight="1">
      <c r="A117" s="4">
        <v>77</v>
      </c>
      <c r="B117" s="46" t="s">
        <v>149</v>
      </c>
      <c r="C117" s="4" t="s">
        <v>51</v>
      </c>
      <c r="D117" s="4" t="s">
        <v>68</v>
      </c>
      <c r="E117" s="6">
        <v>6.4</v>
      </c>
      <c r="F117" s="4">
        <v>3131</v>
      </c>
      <c r="G117" s="4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84">
        <f t="shared" si="2"/>
        <v>0</v>
      </c>
    </row>
    <row r="118" spans="1:20" ht="29.25" customHeight="1">
      <c r="A118" s="28">
        <v>78</v>
      </c>
      <c r="B118" s="46" t="s">
        <v>150</v>
      </c>
      <c r="C118" s="4" t="s">
        <v>51</v>
      </c>
      <c r="D118" s="4" t="s">
        <v>68</v>
      </c>
      <c r="E118" s="6">
        <v>12.8</v>
      </c>
      <c r="F118" s="4">
        <v>3131</v>
      </c>
      <c r="G118" s="4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84">
        <f t="shared" si="2"/>
        <v>0</v>
      </c>
    </row>
    <row r="119" spans="1:20" ht="26.25" customHeight="1">
      <c r="A119" s="4">
        <v>79</v>
      </c>
      <c r="B119" s="46" t="s">
        <v>151</v>
      </c>
      <c r="C119" s="4" t="s">
        <v>51</v>
      </c>
      <c r="D119" s="4" t="s">
        <v>68</v>
      </c>
      <c r="E119" s="6">
        <v>8</v>
      </c>
      <c r="F119" s="4">
        <v>3131</v>
      </c>
      <c r="G119" s="4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84">
        <f t="shared" si="2"/>
        <v>0</v>
      </c>
    </row>
    <row r="120" spans="1:20" ht="26.25" customHeight="1">
      <c r="A120" s="28">
        <v>80</v>
      </c>
      <c r="B120" s="46" t="s">
        <v>213</v>
      </c>
      <c r="C120" s="4" t="s">
        <v>51</v>
      </c>
      <c r="D120" s="4" t="s">
        <v>68</v>
      </c>
      <c r="E120" s="6">
        <v>10</v>
      </c>
      <c r="F120" s="4">
        <v>3131</v>
      </c>
      <c r="G120" s="4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84">
        <f t="shared" si="2"/>
        <v>0</v>
      </c>
    </row>
    <row r="121" spans="1:20" ht="25.5">
      <c r="A121" s="4">
        <v>81</v>
      </c>
      <c r="B121" s="4" t="s">
        <v>152</v>
      </c>
      <c r="C121" s="4" t="s">
        <v>51</v>
      </c>
      <c r="D121" s="4" t="s">
        <v>68</v>
      </c>
      <c r="E121" s="6">
        <v>31</v>
      </c>
      <c r="F121" s="4">
        <v>3131</v>
      </c>
      <c r="G121" s="4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84">
        <f t="shared" si="2"/>
        <v>0</v>
      </c>
    </row>
    <row r="122" spans="1:20" ht="25.5">
      <c r="A122" s="28">
        <v>82</v>
      </c>
      <c r="B122" s="46" t="s">
        <v>153</v>
      </c>
      <c r="C122" s="4" t="s">
        <v>51</v>
      </c>
      <c r="D122" s="47" t="s">
        <v>68</v>
      </c>
      <c r="E122" s="6">
        <v>38</v>
      </c>
      <c r="F122" s="4">
        <v>3131</v>
      </c>
      <c r="G122" s="4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84">
        <f t="shared" si="2"/>
        <v>0</v>
      </c>
    </row>
    <row r="123" spans="1:20" ht="25.5">
      <c r="A123" s="4">
        <v>83</v>
      </c>
      <c r="B123" s="46" t="s">
        <v>154</v>
      </c>
      <c r="C123" s="4" t="s">
        <v>51</v>
      </c>
      <c r="D123" s="47" t="s">
        <v>68</v>
      </c>
      <c r="E123" s="6">
        <v>67</v>
      </c>
      <c r="F123" s="4">
        <v>3131</v>
      </c>
      <c r="G123" s="4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84">
        <f t="shared" si="2"/>
        <v>0</v>
      </c>
    </row>
    <row r="124" spans="1:20" ht="25.5">
      <c r="A124" s="28">
        <v>84</v>
      </c>
      <c r="B124" s="46" t="s">
        <v>155</v>
      </c>
      <c r="C124" s="4" t="s">
        <v>51</v>
      </c>
      <c r="D124" s="47" t="s">
        <v>68</v>
      </c>
      <c r="E124" s="6">
        <v>34</v>
      </c>
      <c r="F124" s="4">
        <v>3131</v>
      </c>
      <c r="G124" s="4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84">
        <f t="shared" si="2"/>
        <v>0</v>
      </c>
    </row>
    <row r="125" spans="1:20" ht="25.5">
      <c r="A125" s="4">
        <v>85</v>
      </c>
      <c r="B125" s="46" t="s">
        <v>156</v>
      </c>
      <c r="C125" s="4" t="s">
        <v>51</v>
      </c>
      <c r="D125" s="47" t="s">
        <v>68</v>
      </c>
      <c r="E125" s="6">
        <v>22</v>
      </c>
      <c r="F125" s="4">
        <v>3131</v>
      </c>
      <c r="G125" s="4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84">
        <f t="shared" si="2"/>
        <v>0</v>
      </c>
    </row>
    <row r="126" spans="1:20" ht="25.5">
      <c r="A126" s="28">
        <v>86</v>
      </c>
      <c r="B126" s="46" t="s">
        <v>157</v>
      </c>
      <c r="C126" s="4" t="s">
        <v>51</v>
      </c>
      <c r="D126" s="47" t="s">
        <v>68</v>
      </c>
      <c r="E126" s="6">
        <v>26</v>
      </c>
      <c r="F126" s="4">
        <v>3131</v>
      </c>
      <c r="G126" s="4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84">
        <f t="shared" si="2"/>
        <v>0</v>
      </c>
    </row>
    <row r="127" spans="1:20" ht="25.5">
      <c r="A127" s="4">
        <v>87</v>
      </c>
      <c r="B127" s="46" t="s">
        <v>158</v>
      </c>
      <c r="C127" s="4" t="s">
        <v>51</v>
      </c>
      <c r="D127" s="47" t="s">
        <v>68</v>
      </c>
      <c r="E127" s="6">
        <v>16</v>
      </c>
      <c r="F127" s="4">
        <v>3131</v>
      </c>
      <c r="G127" s="4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84">
        <f t="shared" si="2"/>
        <v>0</v>
      </c>
    </row>
    <row r="128" spans="1:20" ht="25.5">
      <c r="A128" s="28">
        <v>88</v>
      </c>
      <c r="B128" s="46" t="s">
        <v>159</v>
      </c>
      <c r="C128" s="4" t="s">
        <v>51</v>
      </c>
      <c r="D128" s="47" t="s">
        <v>68</v>
      </c>
      <c r="E128" s="6">
        <v>24</v>
      </c>
      <c r="F128" s="4">
        <v>3131</v>
      </c>
      <c r="G128" s="4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84">
        <f t="shared" si="2"/>
        <v>0</v>
      </c>
    </row>
    <row r="129" spans="1:20" ht="25.5">
      <c r="A129" s="4">
        <v>89</v>
      </c>
      <c r="B129" s="46" t="s">
        <v>160</v>
      </c>
      <c r="C129" s="4" t="s">
        <v>51</v>
      </c>
      <c r="D129" s="47" t="s">
        <v>68</v>
      </c>
      <c r="E129" s="6">
        <v>43</v>
      </c>
      <c r="F129" s="4">
        <v>3131</v>
      </c>
      <c r="G129" s="4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84">
        <f t="shared" si="2"/>
        <v>0</v>
      </c>
    </row>
    <row r="130" spans="1:20" ht="25.5">
      <c r="A130" s="28">
        <v>90</v>
      </c>
      <c r="B130" s="46" t="s">
        <v>161</v>
      </c>
      <c r="C130" s="4" t="s">
        <v>51</v>
      </c>
      <c r="D130" s="47" t="s">
        <v>68</v>
      </c>
      <c r="E130" s="6">
        <v>72</v>
      </c>
      <c r="F130" s="4">
        <v>3131</v>
      </c>
      <c r="G130" s="4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84">
        <f t="shared" si="2"/>
        <v>0</v>
      </c>
    </row>
    <row r="131" spans="1:20" ht="25.5">
      <c r="A131" s="4">
        <v>91</v>
      </c>
      <c r="B131" s="46" t="s">
        <v>207</v>
      </c>
      <c r="C131" s="4" t="s">
        <v>51</v>
      </c>
      <c r="D131" s="47" t="s">
        <v>68</v>
      </c>
      <c r="E131" s="6">
        <v>85</v>
      </c>
      <c r="F131" s="4">
        <v>3131</v>
      </c>
      <c r="G131" s="4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84">
        <f t="shared" si="2"/>
        <v>0</v>
      </c>
    </row>
    <row r="132" spans="1:20" ht="25.5">
      <c r="A132" s="28">
        <v>92</v>
      </c>
      <c r="B132" s="46" t="s">
        <v>208</v>
      </c>
      <c r="C132" s="4" t="s">
        <v>51</v>
      </c>
      <c r="D132" s="47" t="s">
        <v>68</v>
      </c>
      <c r="E132" s="6">
        <v>20</v>
      </c>
      <c r="F132" s="4">
        <v>3131</v>
      </c>
      <c r="G132" s="4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84">
        <f t="shared" si="2"/>
        <v>0</v>
      </c>
    </row>
    <row r="133" spans="1:20" ht="25.5">
      <c r="A133" s="4">
        <v>93</v>
      </c>
      <c r="B133" s="46" t="s">
        <v>209</v>
      </c>
      <c r="C133" s="4" t="s">
        <v>51</v>
      </c>
      <c r="D133" s="47" t="s">
        <v>68</v>
      </c>
      <c r="E133" s="6">
        <v>20</v>
      </c>
      <c r="F133" s="4">
        <v>3131</v>
      </c>
      <c r="G133" s="4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84">
        <f t="shared" si="2"/>
        <v>0</v>
      </c>
    </row>
    <row r="134" spans="1:20" ht="25.5">
      <c r="A134" s="28">
        <v>94</v>
      </c>
      <c r="B134" s="46" t="s">
        <v>210</v>
      </c>
      <c r="C134" s="4" t="s">
        <v>51</v>
      </c>
      <c r="D134" s="47" t="s">
        <v>68</v>
      </c>
      <c r="E134" s="6">
        <v>10</v>
      </c>
      <c r="F134" s="4">
        <v>3131</v>
      </c>
      <c r="G134" s="4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84">
        <f t="shared" si="2"/>
        <v>0</v>
      </c>
    </row>
    <row r="135" spans="1:20" ht="25.5">
      <c r="A135" s="4">
        <v>95</v>
      </c>
      <c r="B135" s="46" t="s">
        <v>211</v>
      </c>
      <c r="C135" s="4" t="s">
        <v>51</v>
      </c>
      <c r="D135" s="47" t="s">
        <v>68</v>
      </c>
      <c r="E135" s="6">
        <v>10</v>
      </c>
      <c r="F135" s="4">
        <v>31</v>
      </c>
      <c r="G135" s="4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84">
        <f t="shared" si="2"/>
        <v>0</v>
      </c>
    </row>
    <row r="136" spans="1:20" ht="25.5">
      <c r="A136" s="28">
        <v>96</v>
      </c>
      <c r="B136" s="46" t="s">
        <v>162</v>
      </c>
      <c r="C136" s="4" t="s">
        <v>51</v>
      </c>
      <c r="D136" s="47" t="s">
        <v>68</v>
      </c>
      <c r="E136" s="4">
        <v>67</v>
      </c>
      <c r="F136" s="4">
        <v>3131</v>
      </c>
      <c r="G136" s="4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84">
        <f t="shared" si="2"/>
        <v>0</v>
      </c>
    </row>
    <row r="137" spans="1:20" ht="25.5">
      <c r="A137" s="4">
        <v>97</v>
      </c>
      <c r="B137" s="46" t="s">
        <v>163</v>
      </c>
      <c r="C137" s="4" t="s">
        <v>51</v>
      </c>
      <c r="D137" s="47" t="s">
        <v>68</v>
      </c>
      <c r="E137" s="4">
        <v>450</v>
      </c>
      <c r="F137" s="4">
        <v>3131</v>
      </c>
      <c r="G137" s="4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84">
        <f t="shared" si="2"/>
        <v>0</v>
      </c>
    </row>
    <row r="138" spans="1:20" ht="25.5">
      <c r="A138" s="28">
        <v>98</v>
      </c>
      <c r="B138" s="48" t="s">
        <v>164</v>
      </c>
      <c r="C138" s="4" t="s">
        <v>51</v>
      </c>
      <c r="D138" s="47" t="s">
        <v>68</v>
      </c>
      <c r="E138" s="51">
        <v>61</v>
      </c>
      <c r="F138" s="4">
        <v>3131</v>
      </c>
      <c r="G138" s="4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84">
        <f t="shared" si="2"/>
        <v>0</v>
      </c>
    </row>
    <row r="139" spans="1:20" ht="25.5">
      <c r="A139" s="4">
        <v>99</v>
      </c>
      <c r="B139" s="46" t="s">
        <v>165</v>
      </c>
      <c r="C139" s="4" t="s">
        <v>51</v>
      </c>
      <c r="D139" s="47" t="s">
        <v>68</v>
      </c>
      <c r="E139" s="4">
        <v>50</v>
      </c>
      <c r="F139" s="4">
        <v>3131</v>
      </c>
      <c r="G139" s="4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84">
        <f t="shared" si="2"/>
        <v>0</v>
      </c>
    </row>
    <row r="140" spans="1:20" ht="25.5">
      <c r="A140" s="28">
        <v>100</v>
      </c>
      <c r="B140" s="46" t="s">
        <v>179</v>
      </c>
      <c r="C140" s="4" t="s">
        <v>51</v>
      </c>
      <c r="D140" s="47" t="s">
        <v>68</v>
      </c>
      <c r="E140" s="4">
        <v>50</v>
      </c>
      <c r="F140" s="4">
        <v>3131</v>
      </c>
      <c r="G140" s="4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84">
        <f t="shared" si="2"/>
        <v>0</v>
      </c>
    </row>
    <row r="141" spans="1:20" ht="38.25">
      <c r="A141" s="4">
        <v>101</v>
      </c>
      <c r="B141" s="46" t="s">
        <v>166</v>
      </c>
      <c r="C141" s="4" t="s">
        <v>51</v>
      </c>
      <c r="D141" s="47" t="s">
        <v>68</v>
      </c>
      <c r="E141" s="4">
        <v>28</v>
      </c>
      <c r="F141" s="4">
        <v>3131</v>
      </c>
      <c r="G141" s="4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84">
        <f t="shared" si="2"/>
        <v>0</v>
      </c>
    </row>
    <row r="142" spans="1:20" ht="38.25">
      <c r="A142" s="28">
        <v>102</v>
      </c>
      <c r="B142" s="46" t="s">
        <v>167</v>
      </c>
      <c r="C142" s="4" t="s">
        <v>51</v>
      </c>
      <c r="D142" s="47" t="s">
        <v>68</v>
      </c>
      <c r="E142" s="49">
        <v>26</v>
      </c>
      <c r="F142" s="49">
        <v>3131</v>
      </c>
      <c r="G142" s="4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84">
        <f t="shared" si="2"/>
        <v>0</v>
      </c>
    </row>
    <row r="143" spans="1:20" ht="38.25">
      <c r="A143" s="4">
        <v>103</v>
      </c>
      <c r="B143" s="46" t="s">
        <v>168</v>
      </c>
      <c r="C143" s="4" t="s">
        <v>51</v>
      </c>
      <c r="D143" s="47" t="s">
        <v>68</v>
      </c>
      <c r="E143" s="49">
        <v>31</v>
      </c>
      <c r="F143" s="49">
        <v>3131</v>
      </c>
      <c r="G143" s="4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84">
        <f t="shared" si="2"/>
        <v>0</v>
      </c>
    </row>
    <row r="144" spans="1:20" ht="38.25">
      <c r="A144" s="28">
        <v>104</v>
      </c>
      <c r="B144" s="46" t="s">
        <v>169</v>
      </c>
      <c r="C144" s="4" t="s">
        <v>51</v>
      </c>
      <c r="D144" s="47" t="s">
        <v>68</v>
      </c>
      <c r="E144" s="49">
        <v>30</v>
      </c>
      <c r="F144" s="49">
        <v>3131</v>
      </c>
      <c r="G144" s="4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84">
        <f t="shared" si="2"/>
        <v>0</v>
      </c>
    </row>
    <row r="145" spans="1:20" ht="38.25">
      <c r="A145" s="4">
        <v>105</v>
      </c>
      <c r="B145" s="46" t="s">
        <v>170</v>
      </c>
      <c r="C145" s="4" t="s">
        <v>51</v>
      </c>
      <c r="D145" s="47" t="s">
        <v>68</v>
      </c>
      <c r="E145" s="49">
        <v>27</v>
      </c>
      <c r="F145" s="49">
        <v>3131</v>
      </c>
      <c r="G145" s="4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84">
        <f t="shared" si="2"/>
        <v>0</v>
      </c>
    </row>
    <row r="146" spans="1:20" ht="38.25">
      <c r="A146" s="28">
        <v>106</v>
      </c>
      <c r="B146" s="46" t="s">
        <v>171</v>
      </c>
      <c r="C146" s="4" t="s">
        <v>51</v>
      </c>
      <c r="D146" s="47" t="s">
        <v>68</v>
      </c>
      <c r="E146" s="49">
        <v>24</v>
      </c>
      <c r="F146" s="49">
        <v>3131</v>
      </c>
      <c r="G146" s="4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84">
        <f t="shared" si="2"/>
        <v>0</v>
      </c>
    </row>
    <row r="147" spans="1:20" ht="38.25">
      <c r="A147" s="4">
        <v>107</v>
      </c>
      <c r="B147" s="46" t="s">
        <v>172</v>
      </c>
      <c r="C147" s="4" t="s">
        <v>51</v>
      </c>
      <c r="D147" s="47" t="s">
        <v>68</v>
      </c>
      <c r="E147" s="49">
        <v>52</v>
      </c>
      <c r="F147" s="49">
        <v>3131</v>
      </c>
      <c r="G147" s="4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84">
        <f aca="true" t="shared" si="3" ref="T147:T191">H147+I147+J147+K147+L147+M147+N147+O147+P147+Q147+R147+S147</f>
        <v>0</v>
      </c>
    </row>
    <row r="148" spans="1:20" ht="25.5">
      <c r="A148" s="28">
        <v>108</v>
      </c>
      <c r="B148" s="46" t="s">
        <v>214</v>
      </c>
      <c r="C148" s="4" t="s">
        <v>51</v>
      </c>
      <c r="D148" s="47" t="s">
        <v>68</v>
      </c>
      <c r="E148" s="49">
        <v>10</v>
      </c>
      <c r="F148" s="49">
        <v>3131</v>
      </c>
      <c r="G148" s="4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84">
        <f t="shared" si="3"/>
        <v>0</v>
      </c>
    </row>
    <row r="149" spans="1:20" ht="51">
      <c r="A149" s="4">
        <v>109</v>
      </c>
      <c r="B149" s="46" t="s">
        <v>173</v>
      </c>
      <c r="C149" s="4" t="s">
        <v>51</v>
      </c>
      <c r="D149" s="47" t="s">
        <v>68</v>
      </c>
      <c r="E149" s="49">
        <v>42</v>
      </c>
      <c r="F149" s="49">
        <v>3131</v>
      </c>
      <c r="G149" s="4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84">
        <f t="shared" si="3"/>
        <v>0</v>
      </c>
    </row>
    <row r="150" spans="1:20" ht="51">
      <c r="A150" s="28">
        <v>110</v>
      </c>
      <c r="B150" s="46" t="s">
        <v>174</v>
      </c>
      <c r="C150" s="4" t="s">
        <v>51</v>
      </c>
      <c r="D150" s="47" t="s">
        <v>68</v>
      </c>
      <c r="E150" s="49">
        <v>24</v>
      </c>
      <c r="F150" s="49">
        <v>3131</v>
      </c>
      <c r="G150" s="4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84">
        <f t="shared" si="3"/>
        <v>0</v>
      </c>
    </row>
    <row r="151" spans="1:20" ht="51">
      <c r="A151" s="4">
        <v>111</v>
      </c>
      <c r="B151" s="46" t="s">
        <v>175</v>
      </c>
      <c r="C151" s="4" t="s">
        <v>51</v>
      </c>
      <c r="D151" s="47" t="s">
        <v>68</v>
      </c>
      <c r="E151" s="49">
        <v>16</v>
      </c>
      <c r="F151" s="49">
        <v>3131</v>
      </c>
      <c r="G151" s="4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84">
        <f t="shared" si="3"/>
        <v>0</v>
      </c>
    </row>
    <row r="152" spans="1:20" ht="25.5">
      <c r="A152" s="28">
        <v>112</v>
      </c>
      <c r="B152" s="46" t="s">
        <v>176</v>
      </c>
      <c r="C152" s="4" t="s">
        <v>51</v>
      </c>
      <c r="D152" s="47" t="s">
        <v>68</v>
      </c>
      <c r="E152" s="49">
        <v>70</v>
      </c>
      <c r="F152" s="49">
        <v>3131</v>
      </c>
      <c r="G152" s="4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84">
        <f t="shared" si="3"/>
        <v>0</v>
      </c>
    </row>
    <row r="153" spans="1:20" ht="25.5">
      <c r="A153" s="4">
        <v>113</v>
      </c>
      <c r="B153" s="46" t="s">
        <v>177</v>
      </c>
      <c r="C153" s="4" t="s">
        <v>51</v>
      </c>
      <c r="D153" s="47" t="s">
        <v>68</v>
      </c>
      <c r="E153" s="49">
        <v>70</v>
      </c>
      <c r="F153" s="49">
        <v>3131</v>
      </c>
      <c r="G153" s="4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84">
        <f t="shared" si="3"/>
        <v>0</v>
      </c>
    </row>
    <row r="154" spans="1:20" ht="25.5">
      <c r="A154" s="28">
        <v>114</v>
      </c>
      <c r="B154" s="46" t="s">
        <v>178</v>
      </c>
      <c r="C154" s="4" t="s">
        <v>51</v>
      </c>
      <c r="D154" s="47" t="s">
        <v>68</v>
      </c>
      <c r="E154" s="49">
        <v>98.8</v>
      </c>
      <c r="F154" s="49">
        <v>3131</v>
      </c>
      <c r="G154" s="4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84">
        <f t="shared" si="3"/>
        <v>0</v>
      </c>
    </row>
    <row r="155" spans="1:20" ht="25.5">
      <c r="A155" s="4">
        <v>115</v>
      </c>
      <c r="B155" s="46" t="s">
        <v>215</v>
      </c>
      <c r="C155" s="4" t="s">
        <v>51</v>
      </c>
      <c r="D155" s="47" t="s">
        <v>68</v>
      </c>
      <c r="E155" s="49">
        <v>40</v>
      </c>
      <c r="F155" s="49">
        <v>3131</v>
      </c>
      <c r="G155" s="4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84">
        <f t="shared" si="3"/>
        <v>0</v>
      </c>
    </row>
    <row r="156" spans="1:20" ht="25.5">
      <c r="A156" s="28">
        <v>116</v>
      </c>
      <c r="B156" s="46" t="s">
        <v>217</v>
      </c>
      <c r="C156" s="4" t="s">
        <v>51</v>
      </c>
      <c r="D156" s="47" t="s">
        <v>68</v>
      </c>
      <c r="E156" s="49">
        <v>73</v>
      </c>
      <c r="F156" s="49">
        <v>3131</v>
      </c>
      <c r="G156" s="4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84">
        <f t="shared" si="3"/>
        <v>0</v>
      </c>
    </row>
    <row r="157" spans="1:20" ht="25.5">
      <c r="A157" s="4">
        <v>117</v>
      </c>
      <c r="B157" s="46" t="s">
        <v>216</v>
      </c>
      <c r="C157" s="4" t="s">
        <v>51</v>
      </c>
      <c r="D157" s="47" t="s">
        <v>68</v>
      </c>
      <c r="E157" s="49">
        <v>45.1</v>
      </c>
      <c r="F157" s="49">
        <v>3131</v>
      </c>
      <c r="G157" s="4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84">
        <f t="shared" si="3"/>
        <v>0</v>
      </c>
    </row>
    <row r="158" spans="1:20" ht="25.5">
      <c r="A158" s="28">
        <v>118</v>
      </c>
      <c r="B158" s="46" t="s">
        <v>218</v>
      </c>
      <c r="C158" s="4" t="s">
        <v>51</v>
      </c>
      <c r="D158" s="47" t="s">
        <v>68</v>
      </c>
      <c r="E158" s="49">
        <v>3.44</v>
      </c>
      <c r="F158" s="49">
        <v>3131</v>
      </c>
      <c r="G158" s="4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84">
        <f t="shared" si="3"/>
        <v>0</v>
      </c>
    </row>
    <row r="159" spans="1:20" ht="25.5">
      <c r="A159" s="4">
        <v>119</v>
      </c>
      <c r="B159" s="46" t="s">
        <v>219</v>
      </c>
      <c r="C159" s="4" t="s">
        <v>51</v>
      </c>
      <c r="D159" s="47" t="s">
        <v>68</v>
      </c>
      <c r="E159" s="49">
        <v>1.978</v>
      </c>
      <c r="F159" s="49">
        <v>3131</v>
      </c>
      <c r="G159" s="4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84">
        <f t="shared" si="3"/>
        <v>0</v>
      </c>
    </row>
    <row r="160" spans="1:20" ht="25.5">
      <c r="A160" s="28">
        <v>120</v>
      </c>
      <c r="B160" s="46" t="s">
        <v>220</v>
      </c>
      <c r="C160" s="4" t="s">
        <v>51</v>
      </c>
      <c r="D160" s="47" t="s">
        <v>68</v>
      </c>
      <c r="E160" s="49">
        <v>11.484</v>
      </c>
      <c r="F160" s="49">
        <v>3131</v>
      </c>
      <c r="G160" s="4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84">
        <f t="shared" si="3"/>
        <v>0</v>
      </c>
    </row>
    <row r="161" spans="1:20" ht="42" customHeight="1">
      <c r="A161" s="4">
        <v>121</v>
      </c>
      <c r="B161" s="46" t="s">
        <v>221</v>
      </c>
      <c r="C161" s="4" t="s">
        <v>51</v>
      </c>
      <c r="D161" s="47" t="s">
        <v>68</v>
      </c>
      <c r="E161" s="49">
        <v>40</v>
      </c>
      <c r="F161" s="49">
        <v>3131</v>
      </c>
      <c r="G161" s="4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84">
        <f t="shared" si="3"/>
        <v>0</v>
      </c>
    </row>
    <row r="162" spans="1:20" ht="48.75" customHeight="1">
      <c r="A162" s="28">
        <v>122</v>
      </c>
      <c r="B162" s="46" t="s">
        <v>222</v>
      </c>
      <c r="C162" s="4" t="s">
        <v>51</v>
      </c>
      <c r="D162" s="47" t="s">
        <v>68</v>
      </c>
      <c r="E162" s="49">
        <v>15</v>
      </c>
      <c r="F162" s="49">
        <v>3131</v>
      </c>
      <c r="G162" s="4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84">
        <f t="shared" si="3"/>
        <v>0</v>
      </c>
    </row>
    <row r="163" spans="1:20" ht="39.75" customHeight="1">
      <c r="A163" s="4">
        <v>123</v>
      </c>
      <c r="B163" s="46" t="s">
        <v>223</v>
      </c>
      <c r="C163" s="4" t="s">
        <v>51</v>
      </c>
      <c r="D163" s="47" t="s">
        <v>68</v>
      </c>
      <c r="E163" s="49">
        <v>25</v>
      </c>
      <c r="F163" s="49">
        <v>3131</v>
      </c>
      <c r="G163" s="4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84">
        <f t="shared" si="3"/>
        <v>0</v>
      </c>
    </row>
    <row r="164" spans="1:20" ht="39.75" customHeight="1">
      <c r="A164" s="28">
        <v>124</v>
      </c>
      <c r="B164" s="46" t="s">
        <v>224</v>
      </c>
      <c r="C164" s="4" t="s">
        <v>51</v>
      </c>
      <c r="D164" s="47" t="s">
        <v>68</v>
      </c>
      <c r="E164" s="49">
        <v>40</v>
      </c>
      <c r="F164" s="49">
        <v>3131</v>
      </c>
      <c r="G164" s="4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84">
        <f t="shared" si="3"/>
        <v>0</v>
      </c>
    </row>
    <row r="165" spans="1:20" ht="51.75" customHeight="1">
      <c r="A165" s="4">
        <v>125</v>
      </c>
      <c r="B165" s="46" t="s">
        <v>225</v>
      </c>
      <c r="C165" s="4" t="s">
        <v>51</v>
      </c>
      <c r="D165" s="47" t="s">
        <v>68</v>
      </c>
      <c r="E165" s="49">
        <v>50</v>
      </c>
      <c r="F165" s="49">
        <v>3131</v>
      </c>
      <c r="G165" s="4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84">
        <f t="shared" si="3"/>
        <v>0</v>
      </c>
    </row>
    <row r="166" spans="1:20" ht="27.75" customHeight="1">
      <c r="A166" s="28">
        <v>126</v>
      </c>
      <c r="B166" s="46" t="s">
        <v>207</v>
      </c>
      <c r="C166" s="4" t="s">
        <v>51</v>
      </c>
      <c r="D166" s="47" t="s">
        <v>68</v>
      </c>
      <c r="E166" s="49">
        <v>30</v>
      </c>
      <c r="F166" s="49">
        <v>3131</v>
      </c>
      <c r="G166" s="4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84">
        <f t="shared" si="3"/>
        <v>0</v>
      </c>
    </row>
    <row r="167" spans="1:20" ht="15.75">
      <c r="A167" s="58"/>
      <c r="B167" s="58" t="s">
        <v>186</v>
      </c>
      <c r="C167" s="58"/>
      <c r="D167" s="59"/>
      <c r="E167" s="58">
        <f>SUM(E100:E166)-E138</f>
        <v>3058.762</v>
      </c>
      <c r="F167" s="58"/>
      <c r="G167" s="6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84">
        <f t="shared" si="3"/>
        <v>0</v>
      </c>
    </row>
    <row r="168" spans="1:20" ht="18">
      <c r="A168" s="199" t="s">
        <v>187</v>
      </c>
      <c r="B168" s="200"/>
      <c r="C168" s="200"/>
      <c r="D168" s="200"/>
      <c r="E168" s="200"/>
      <c r="F168" s="200"/>
      <c r="G168" s="20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84">
        <f t="shared" si="3"/>
        <v>0</v>
      </c>
    </row>
    <row r="169" spans="1:20" ht="25.5">
      <c r="A169" s="36">
        <v>127</v>
      </c>
      <c r="B169" s="36" t="s">
        <v>108</v>
      </c>
      <c r="C169" s="36" t="s">
        <v>51</v>
      </c>
      <c r="D169" s="36" t="s">
        <v>52</v>
      </c>
      <c r="E169" s="40">
        <v>25.913</v>
      </c>
      <c r="F169" s="40">
        <v>3122</v>
      </c>
      <c r="G169" s="3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84">
        <f t="shared" si="3"/>
        <v>0</v>
      </c>
    </row>
    <row r="170" spans="1:20" ht="15" customHeight="1">
      <c r="A170" s="32"/>
      <c r="B170" s="32" t="s">
        <v>191</v>
      </c>
      <c r="C170" s="32"/>
      <c r="D170" s="32"/>
      <c r="E170" s="69">
        <f>SUM(E169)</f>
        <v>25.913</v>
      </c>
      <c r="F170" s="69"/>
      <c r="G170" s="3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84">
        <f t="shared" si="3"/>
        <v>0</v>
      </c>
    </row>
    <row r="171" spans="1:20" ht="25.5">
      <c r="A171" s="4">
        <v>128</v>
      </c>
      <c r="B171" s="48" t="s">
        <v>188</v>
      </c>
      <c r="C171" s="49" t="s">
        <v>51</v>
      </c>
      <c r="D171" s="62" t="s">
        <v>68</v>
      </c>
      <c r="E171" s="49">
        <v>14.5</v>
      </c>
      <c r="F171" s="49">
        <v>3142</v>
      </c>
      <c r="G171" s="4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84">
        <f t="shared" si="3"/>
        <v>0</v>
      </c>
    </row>
    <row r="172" spans="1:20" ht="25.5">
      <c r="A172" s="4">
        <v>129</v>
      </c>
      <c r="B172" s="48" t="s">
        <v>189</v>
      </c>
      <c r="C172" s="49" t="s">
        <v>51</v>
      </c>
      <c r="D172" s="62" t="s">
        <v>68</v>
      </c>
      <c r="E172" s="49">
        <v>1000</v>
      </c>
      <c r="F172" s="49">
        <v>3142</v>
      </c>
      <c r="G172" s="4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84">
        <f t="shared" si="3"/>
        <v>0</v>
      </c>
    </row>
    <row r="173" spans="1:20" ht="15.75">
      <c r="A173" s="16"/>
      <c r="B173" s="30" t="s">
        <v>192</v>
      </c>
      <c r="C173" s="30"/>
      <c r="D173" s="30"/>
      <c r="E173" s="30">
        <f>SUM(E171:E172)</f>
        <v>1014.5</v>
      </c>
      <c r="F173" s="30"/>
      <c r="G173" s="4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84">
        <f t="shared" si="3"/>
        <v>0</v>
      </c>
    </row>
    <row r="174" spans="1:20" ht="15.75">
      <c r="A174" s="58"/>
      <c r="B174" s="58" t="s">
        <v>193</v>
      </c>
      <c r="C174" s="58"/>
      <c r="D174" s="59"/>
      <c r="E174" s="70">
        <f>E170+E173</f>
        <v>1040.413</v>
      </c>
      <c r="F174" s="58"/>
      <c r="G174" s="6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84">
        <f t="shared" si="3"/>
        <v>0</v>
      </c>
    </row>
    <row r="175" spans="1:20" ht="18">
      <c r="A175" s="199" t="s">
        <v>194</v>
      </c>
      <c r="B175" s="200"/>
      <c r="C175" s="200"/>
      <c r="D175" s="200"/>
      <c r="E175" s="200"/>
      <c r="F175" s="200"/>
      <c r="G175" s="20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84">
        <f t="shared" si="3"/>
        <v>0</v>
      </c>
    </row>
    <row r="176" spans="1:20" ht="25.5">
      <c r="A176" s="4">
        <v>130</v>
      </c>
      <c r="B176" s="48" t="s">
        <v>195</v>
      </c>
      <c r="C176" s="49" t="s">
        <v>51</v>
      </c>
      <c r="D176" s="62" t="s">
        <v>68</v>
      </c>
      <c r="E176" s="49">
        <v>1000</v>
      </c>
      <c r="F176" s="49">
        <v>3142</v>
      </c>
      <c r="G176" s="4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84">
        <f t="shared" si="3"/>
        <v>0</v>
      </c>
    </row>
    <row r="177" spans="1:20" ht="38.25">
      <c r="A177" s="4">
        <v>131</v>
      </c>
      <c r="B177" s="48" t="s">
        <v>196</v>
      </c>
      <c r="C177" s="49" t="s">
        <v>51</v>
      </c>
      <c r="D177" s="62" t="s">
        <v>68</v>
      </c>
      <c r="E177" s="49">
        <v>1000</v>
      </c>
      <c r="F177" s="49">
        <v>3142</v>
      </c>
      <c r="G177" s="4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84">
        <f t="shared" si="3"/>
        <v>0</v>
      </c>
    </row>
    <row r="178" spans="1:20" ht="15.75">
      <c r="A178" s="67"/>
      <c r="B178" s="60" t="s">
        <v>197</v>
      </c>
      <c r="C178" s="60"/>
      <c r="D178" s="60"/>
      <c r="E178" s="60">
        <f>SUM(E176:E177)</f>
        <v>2000</v>
      </c>
      <c r="F178" s="60"/>
      <c r="G178" s="6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84">
        <f t="shared" si="3"/>
        <v>0</v>
      </c>
    </row>
    <row r="179" spans="1:20" ht="18" customHeight="1">
      <c r="A179" s="199" t="s">
        <v>198</v>
      </c>
      <c r="B179" s="200"/>
      <c r="C179" s="200"/>
      <c r="D179" s="200"/>
      <c r="E179" s="200"/>
      <c r="F179" s="200"/>
      <c r="G179" s="20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84">
        <f t="shared" si="3"/>
        <v>0</v>
      </c>
    </row>
    <row r="180" spans="1:20" ht="25.5">
      <c r="A180" s="36">
        <v>132</v>
      </c>
      <c r="B180" s="36" t="s">
        <v>199</v>
      </c>
      <c r="C180" s="36" t="s">
        <v>51</v>
      </c>
      <c r="D180" s="36" t="s">
        <v>68</v>
      </c>
      <c r="E180" s="40">
        <v>20</v>
      </c>
      <c r="F180" s="40">
        <v>2210</v>
      </c>
      <c r="G180" s="3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84">
        <f t="shared" si="3"/>
        <v>0</v>
      </c>
    </row>
    <row r="181" spans="1:20" ht="12.75">
      <c r="A181" s="36"/>
      <c r="B181" s="36"/>
      <c r="C181" s="36"/>
      <c r="D181" s="36"/>
      <c r="E181" s="40"/>
      <c r="F181" s="40"/>
      <c r="G181" s="3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84">
        <f t="shared" si="3"/>
        <v>0</v>
      </c>
    </row>
    <row r="182" spans="1:20" ht="12.75">
      <c r="A182" s="32"/>
      <c r="B182" s="32" t="s">
        <v>191</v>
      </c>
      <c r="C182" s="32"/>
      <c r="D182" s="32"/>
      <c r="E182" s="69">
        <f>SUM(E180)</f>
        <v>20</v>
      </c>
      <c r="F182" s="69"/>
      <c r="G182" s="3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84">
        <f t="shared" si="3"/>
        <v>0</v>
      </c>
    </row>
    <row r="183" spans="1:20" ht="25.5">
      <c r="A183" s="4">
        <v>133</v>
      </c>
      <c r="B183" s="48" t="s">
        <v>108</v>
      </c>
      <c r="C183" s="49" t="s">
        <v>51</v>
      </c>
      <c r="D183" s="62" t="s">
        <v>52</v>
      </c>
      <c r="E183" s="49">
        <v>61.408</v>
      </c>
      <c r="F183" s="49">
        <v>2240</v>
      </c>
      <c r="G183" s="4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84">
        <f t="shared" si="3"/>
        <v>0</v>
      </c>
    </row>
    <row r="184" spans="1:20" ht="25.5">
      <c r="A184" s="4">
        <v>134</v>
      </c>
      <c r="B184" s="48" t="s">
        <v>205</v>
      </c>
      <c r="C184" s="49" t="s">
        <v>51</v>
      </c>
      <c r="D184" s="62" t="s">
        <v>68</v>
      </c>
      <c r="E184" s="49">
        <v>5</v>
      </c>
      <c r="F184" s="49">
        <v>2240</v>
      </c>
      <c r="G184" s="4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84">
        <f t="shared" si="3"/>
        <v>0</v>
      </c>
    </row>
    <row r="185" spans="1:20" ht="25.5">
      <c r="A185" s="4">
        <v>135</v>
      </c>
      <c r="B185" s="6" t="s">
        <v>206</v>
      </c>
      <c r="C185" s="49" t="s">
        <v>51</v>
      </c>
      <c r="D185" s="62" t="s">
        <v>68</v>
      </c>
      <c r="E185" s="49">
        <v>5</v>
      </c>
      <c r="F185" s="49"/>
      <c r="G185" s="4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84">
        <f t="shared" si="3"/>
        <v>0</v>
      </c>
    </row>
    <row r="186" spans="1:20" ht="25.5">
      <c r="A186" s="4">
        <v>136</v>
      </c>
      <c r="B186" s="48" t="s">
        <v>249</v>
      </c>
      <c r="C186" s="49" t="s">
        <v>51</v>
      </c>
      <c r="D186" s="62" t="s">
        <v>68</v>
      </c>
      <c r="E186" s="49">
        <v>30.492</v>
      </c>
      <c r="F186" s="49">
        <v>2240</v>
      </c>
      <c r="G186" s="4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84">
        <f t="shared" si="3"/>
        <v>0</v>
      </c>
    </row>
    <row r="187" spans="1:20" ht="15.75">
      <c r="A187" s="16"/>
      <c r="B187" s="30" t="s">
        <v>192</v>
      </c>
      <c r="C187" s="30"/>
      <c r="D187" s="30"/>
      <c r="E187" s="30">
        <f>SUM(E183:E186)</f>
        <v>101.9</v>
      </c>
      <c r="F187" s="30"/>
      <c r="G187" s="4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84">
        <f t="shared" si="3"/>
        <v>0</v>
      </c>
    </row>
    <row r="188" spans="1:20" ht="15.75">
      <c r="A188" s="58"/>
      <c r="B188" s="58" t="s">
        <v>200</v>
      </c>
      <c r="C188" s="58"/>
      <c r="D188" s="59"/>
      <c r="E188" s="70">
        <f>E182+E187</f>
        <v>121.9</v>
      </c>
      <c r="F188" s="58"/>
      <c r="G188" s="6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84">
        <f t="shared" si="3"/>
        <v>0</v>
      </c>
    </row>
    <row r="189" spans="1:20" ht="18">
      <c r="A189" s="199" t="s">
        <v>201</v>
      </c>
      <c r="B189" s="200"/>
      <c r="C189" s="200"/>
      <c r="D189" s="200"/>
      <c r="E189" s="200"/>
      <c r="F189" s="200"/>
      <c r="G189" s="20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84">
        <f t="shared" si="3"/>
        <v>0</v>
      </c>
    </row>
    <row r="190" spans="1:20" ht="27" customHeight="1">
      <c r="A190" s="4">
        <v>137</v>
      </c>
      <c r="B190" s="48" t="s">
        <v>203</v>
      </c>
      <c r="C190" s="49" t="s">
        <v>51</v>
      </c>
      <c r="D190" s="62" t="s">
        <v>68</v>
      </c>
      <c r="E190" s="49">
        <v>190</v>
      </c>
      <c r="F190" s="49">
        <v>3210</v>
      </c>
      <c r="G190" s="4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84">
        <f t="shared" si="3"/>
        <v>0</v>
      </c>
    </row>
    <row r="191" spans="1:20" ht="15.75">
      <c r="A191" s="67"/>
      <c r="B191" s="60" t="s">
        <v>202</v>
      </c>
      <c r="C191" s="60"/>
      <c r="D191" s="60"/>
      <c r="E191" s="60">
        <f>SUM(E190:E190)</f>
        <v>190</v>
      </c>
      <c r="F191" s="60"/>
      <c r="G191" s="6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84">
        <f t="shared" si="3"/>
        <v>0</v>
      </c>
    </row>
    <row r="192" spans="1:7" ht="15">
      <c r="A192" s="1"/>
      <c r="G192" s="8"/>
    </row>
    <row r="193" spans="1:7" ht="15">
      <c r="A193" s="1"/>
      <c r="G193" s="8"/>
    </row>
    <row r="194" spans="1:7" ht="15">
      <c r="A194" s="1"/>
      <c r="G194" s="8"/>
    </row>
    <row r="195" spans="1:7" ht="15">
      <c r="A195" s="1"/>
      <c r="G195" s="8"/>
    </row>
    <row r="196" spans="1:7" ht="15">
      <c r="A196" s="1"/>
      <c r="B196" s="5" t="s">
        <v>82</v>
      </c>
      <c r="G196" s="8"/>
    </row>
    <row r="197" spans="1:6" ht="15">
      <c r="A197" s="1"/>
      <c r="C197" s="5"/>
      <c r="D197" s="5"/>
      <c r="E197" s="5"/>
      <c r="F197" s="5" t="s">
        <v>97</v>
      </c>
    </row>
    <row r="198" spans="1:2" ht="12.75">
      <c r="A198" s="1"/>
      <c r="B198" s="1" t="s">
        <v>204</v>
      </c>
    </row>
    <row r="199" spans="1:6" ht="12.75">
      <c r="A199" s="1"/>
      <c r="B199" s="1" t="s">
        <v>226</v>
      </c>
      <c r="C199" s="1" t="s">
        <v>96</v>
      </c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C1314" s="1"/>
      <c r="D1314" s="1"/>
      <c r="E1314" s="1"/>
      <c r="F1314" s="1"/>
    </row>
  </sheetData>
  <sheetProtection/>
  <mergeCells count="21">
    <mergeCell ref="B7:B9"/>
    <mergeCell ref="A80:G80"/>
    <mergeCell ref="A189:G189"/>
    <mergeCell ref="A5:F5"/>
    <mergeCell ref="A11:G11"/>
    <mergeCell ref="A7:A9"/>
    <mergeCell ref="F7:F9"/>
    <mergeCell ref="A55:G55"/>
    <mergeCell ref="A175:G175"/>
    <mergeCell ref="A168:G168"/>
    <mergeCell ref="A95:G95"/>
    <mergeCell ref="A1:F1"/>
    <mergeCell ref="A2:F2"/>
    <mergeCell ref="A3:F3"/>
    <mergeCell ref="A4:F4"/>
    <mergeCell ref="A179:G179"/>
    <mergeCell ref="C7:C9"/>
    <mergeCell ref="A91:G91"/>
    <mergeCell ref="E7:E9"/>
    <mergeCell ref="A99:G99"/>
    <mergeCell ref="A85:G85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10"/>
  <sheetViews>
    <sheetView zoomScale="115" zoomScaleNormal="115" zoomScalePageLayoutView="0" workbookViewId="0" topLeftCell="A175">
      <selection activeCell="E190" sqref="E190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206" t="s">
        <v>48</v>
      </c>
      <c r="B7" s="206" t="s">
        <v>49</v>
      </c>
      <c r="C7" s="212" t="s">
        <v>50</v>
      </c>
      <c r="D7" s="12" t="s">
        <v>61</v>
      </c>
      <c r="E7" s="212" t="s">
        <v>55</v>
      </c>
      <c r="F7" s="209" t="s">
        <v>53</v>
      </c>
      <c r="G7" s="10" t="s">
        <v>60</v>
      </c>
    </row>
    <row r="8" spans="1:7" ht="66" customHeight="1" hidden="1">
      <c r="A8" s="207"/>
      <c r="B8" s="207"/>
      <c r="C8" s="213"/>
      <c r="D8" s="12"/>
      <c r="E8" s="213"/>
      <c r="F8" s="210"/>
      <c r="G8" s="2"/>
    </row>
    <row r="9" spans="1:7" ht="15" customHeight="1" hidden="1">
      <c r="A9" s="208"/>
      <c r="B9" s="208"/>
      <c r="C9" s="214"/>
      <c r="D9" s="12"/>
      <c r="E9" s="214"/>
      <c r="F9" s="2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203" t="s">
        <v>54</v>
      </c>
      <c r="B11" s="204"/>
      <c r="C11" s="204"/>
      <c r="D11" s="204"/>
      <c r="E11" s="204"/>
      <c r="F11" s="204"/>
      <c r="G11" s="205"/>
    </row>
    <row r="12" spans="1:7" ht="25.5" customHeight="1">
      <c r="A12" s="28">
        <v>1</v>
      </c>
      <c r="B12" s="36" t="s">
        <v>108</v>
      </c>
      <c r="C12" s="28" t="s">
        <v>51</v>
      </c>
      <c r="D12" s="28" t="s">
        <v>52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109</v>
      </c>
      <c r="C13" s="28" t="s">
        <v>51</v>
      </c>
      <c r="D13" s="28" t="s">
        <v>67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117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108</v>
      </c>
      <c r="C15" s="29" t="s">
        <v>51</v>
      </c>
      <c r="D15" s="29" t="s">
        <v>72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105</v>
      </c>
      <c r="C16" s="15" t="s">
        <v>51</v>
      </c>
      <c r="D16" s="31" t="s">
        <v>52</v>
      </c>
      <c r="E16" s="14">
        <v>129.28</v>
      </c>
      <c r="F16" s="14">
        <v>2240</v>
      </c>
      <c r="G16" s="33" t="s">
        <v>88</v>
      </c>
    </row>
    <row r="17" spans="1:7" ht="50.25" customHeight="1">
      <c r="A17" s="72">
        <v>5</v>
      </c>
      <c r="B17" s="15" t="s">
        <v>106</v>
      </c>
      <c r="C17" s="15" t="s">
        <v>51</v>
      </c>
      <c r="D17" s="31" t="s">
        <v>52</v>
      </c>
      <c r="E17" s="14">
        <v>49.28</v>
      </c>
      <c r="F17" s="14">
        <v>2240</v>
      </c>
      <c r="G17" s="33" t="s">
        <v>88</v>
      </c>
    </row>
    <row r="18" spans="1:7" ht="42.75" customHeight="1">
      <c r="A18" s="72">
        <v>6</v>
      </c>
      <c r="B18" s="15" t="s">
        <v>107</v>
      </c>
      <c r="C18" s="15" t="s">
        <v>51</v>
      </c>
      <c r="D18" s="31" t="s">
        <v>52</v>
      </c>
      <c r="E18" s="14">
        <v>60.39</v>
      </c>
      <c r="F18" s="14">
        <v>2240</v>
      </c>
      <c r="G18" s="33" t="s">
        <v>88</v>
      </c>
    </row>
    <row r="19" spans="1:7" ht="27.75" customHeight="1">
      <c r="A19" s="72">
        <v>7</v>
      </c>
      <c r="B19" s="15" t="s">
        <v>93</v>
      </c>
      <c r="C19" s="15" t="s">
        <v>51</v>
      </c>
      <c r="D19" s="31" t="s">
        <v>69</v>
      </c>
      <c r="E19" s="37">
        <v>81.91</v>
      </c>
      <c r="F19" s="14">
        <v>2240</v>
      </c>
      <c r="G19" s="33"/>
    </row>
    <row r="20" spans="1:7" ht="39" customHeight="1">
      <c r="A20" s="72">
        <v>8</v>
      </c>
      <c r="B20" s="15" t="s">
        <v>58</v>
      </c>
      <c r="C20" s="15" t="s">
        <v>51</v>
      </c>
      <c r="D20" s="31" t="s">
        <v>68</v>
      </c>
      <c r="E20" s="37">
        <v>15.25</v>
      </c>
      <c r="F20" s="14">
        <v>2240</v>
      </c>
      <c r="G20" s="33"/>
    </row>
    <row r="21" spans="1:7" ht="25.5" customHeight="1">
      <c r="A21" s="72">
        <v>9</v>
      </c>
      <c r="B21" s="13" t="s">
        <v>228</v>
      </c>
      <c r="C21" s="15" t="s">
        <v>51</v>
      </c>
      <c r="D21" s="31" t="s">
        <v>68</v>
      </c>
      <c r="E21" s="37">
        <v>15</v>
      </c>
      <c r="F21" s="14">
        <v>2240</v>
      </c>
      <c r="G21" s="33"/>
    </row>
    <row r="22" spans="1:7" ht="26.25" customHeight="1">
      <c r="A22" s="72">
        <v>10</v>
      </c>
      <c r="B22" s="15" t="s">
        <v>229</v>
      </c>
      <c r="C22" s="15" t="s">
        <v>51</v>
      </c>
      <c r="D22" s="31" t="s">
        <v>68</v>
      </c>
      <c r="E22" s="37">
        <v>40</v>
      </c>
      <c r="F22" s="14">
        <v>2240</v>
      </c>
      <c r="G22" s="33"/>
    </row>
    <row r="23" spans="1:7" ht="26.25" customHeight="1">
      <c r="A23" s="72">
        <v>11</v>
      </c>
      <c r="B23" s="15" t="s">
        <v>110</v>
      </c>
      <c r="C23" s="15" t="s">
        <v>51</v>
      </c>
      <c r="D23" s="31" t="s">
        <v>68</v>
      </c>
      <c r="E23" s="37">
        <v>82.76</v>
      </c>
      <c r="F23" s="14">
        <v>2240</v>
      </c>
      <c r="G23" s="33"/>
    </row>
    <row r="24" spans="1:7" ht="40.5" customHeight="1">
      <c r="A24" s="72">
        <v>12</v>
      </c>
      <c r="B24" s="15" t="s">
        <v>230</v>
      </c>
      <c r="C24" s="15" t="s">
        <v>51</v>
      </c>
      <c r="D24" s="31" t="s">
        <v>68</v>
      </c>
      <c r="E24" s="37">
        <v>90</v>
      </c>
      <c r="F24" s="14">
        <v>2240</v>
      </c>
      <c r="G24" s="33"/>
    </row>
    <row r="25" spans="1:7" ht="27" customHeight="1">
      <c r="A25" s="72">
        <v>13</v>
      </c>
      <c r="B25" s="15" t="s">
        <v>231</v>
      </c>
      <c r="C25" s="15" t="s">
        <v>51</v>
      </c>
      <c r="D25" s="31" t="s">
        <v>68</v>
      </c>
      <c r="E25" s="37">
        <v>20</v>
      </c>
      <c r="F25" s="14">
        <v>2240</v>
      </c>
      <c r="G25" s="33"/>
    </row>
    <row r="26" spans="1:7" ht="25.5" customHeight="1">
      <c r="A26" s="72">
        <v>14</v>
      </c>
      <c r="B26" s="15" t="s">
        <v>70</v>
      </c>
      <c r="C26" s="15" t="s">
        <v>51</v>
      </c>
      <c r="D26" s="31" t="s">
        <v>68</v>
      </c>
      <c r="E26" s="37">
        <v>50</v>
      </c>
      <c r="F26" s="14">
        <v>2240</v>
      </c>
      <c r="G26" s="33"/>
    </row>
    <row r="27" spans="1:7" ht="25.5" customHeight="1">
      <c r="A27" s="72">
        <v>15</v>
      </c>
      <c r="B27" s="15" t="s">
        <v>232</v>
      </c>
      <c r="C27" s="15" t="s">
        <v>51</v>
      </c>
      <c r="D27" s="31" t="s">
        <v>68</v>
      </c>
      <c r="E27" s="37">
        <v>30</v>
      </c>
      <c r="F27" s="14">
        <v>2240</v>
      </c>
      <c r="G27" s="33"/>
    </row>
    <row r="28" spans="1:7" ht="42" customHeight="1">
      <c r="A28" s="72">
        <v>16</v>
      </c>
      <c r="B28" s="15" t="s">
        <v>233</v>
      </c>
      <c r="C28" s="15" t="s">
        <v>51</v>
      </c>
      <c r="D28" s="31" t="s">
        <v>68</v>
      </c>
      <c r="E28" s="37">
        <v>20</v>
      </c>
      <c r="F28" s="14">
        <v>2240</v>
      </c>
      <c r="G28" s="33"/>
    </row>
    <row r="29" spans="1:7" ht="27.75" customHeight="1">
      <c r="A29" s="72">
        <v>17</v>
      </c>
      <c r="B29" s="15" t="s">
        <v>254</v>
      </c>
      <c r="C29" s="15" t="s">
        <v>51</v>
      </c>
      <c r="D29" s="31" t="s">
        <v>68</v>
      </c>
      <c r="E29" s="37">
        <v>10</v>
      </c>
      <c r="F29" s="14">
        <v>2240</v>
      </c>
      <c r="G29" s="33"/>
    </row>
    <row r="30" spans="1:7" ht="26.25" customHeight="1">
      <c r="A30" s="72">
        <v>18</v>
      </c>
      <c r="B30" s="15" t="s">
        <v>71</v>
      </c>
      <c r="C30" s="15" t="s">
        <v>51</v>
      </c>
      <c r="D30" s="31" t="s">
        <v>68</v>
      </c>
      <c r="E30" s="37">
        <v>3</v>
      </c>
      <c r="F30" s="14">
        <v>2240</v>
      </c>
      <c r="G30" s="33"/>
    </row>
    <row r="31" spans="1:7" ht="24.75" customHeight="1">
      <c r="A31" s="72">
        <v>19</v>
      </c>
      <c r="B31" s="15" t="s">
        <v>94</v>
      </c>
      <c r="C31" s="15" t="s">
        <v>51</v>
      </c>
      <c r="D31" s="31" t="s">
        <v>68</v>
      </c>
      <c r="E31" s="37">
        <v>10</v>
      </c>
      <c r="F31" s="14">
        <v>2240</v>
      </c>
      <c r="G31" s="33"/>
    </row>
    <row r="32" spans="1:7" ht="26.25" customHeight="1">
      <c r="A32" s="72">
        <v>20</v>
      </c>
      <c r="B32" s="15" t="s">
        <v>95</v>
      </c>
      <c r="C32" s="15" t="s">
        <v>51</v>
      </c>
      <c r="D32" s="31" t="s">
        <v>68</v>
      </c>
      <c r="E32" s="37">
        <v>55</v>
      </c>
      <c r="F32" s="14">
        <v>2240</v>
      </c>
      <c r="G32" s="33"/>
    </row>
    <row r="33" spans="1:7" ht="26.25" customHeight="1">
      <c r="A33" s="72">
        <v>21</v>
      </c>
      <c r="B33" s="15" t="s">
        <v>73</v>
      </c>
      <c r="C33" s="15" t="s">
        <v>51</v>
      </c>
      <c r="D33" s="31" t="s">
        <v>68</v>
      </c>
      <c r="E33" s="37">
        <v>15</v>
      </c>
      <c r="F33" s="14">
        <v>2240</v>
      </c>
      <c r="G33" s="33"/>
    </row>
    <row r="34" spans="1:7" ht="27" customHeight="1">
      <c r="A34" s="72">
        <v>22</v>
      </c>
      <c r="B34" s="15" t="s">
        <v>83</v>
      </c>
      <c r="C34" s="15" t="s">
        <v>51</v>
      </c>
      <c r="D34" s="31" t="s">
        <v>68</v>
      </c>
      <c r="E34" s="38">
        <v>58.709</v>
      </c>
      <c r="F34" s="14">
        <v>2240</v>
      </c>
      <c r="G34" s="33"/>
    </row>
    <row r="35" spans="1:7" ht="52.5" customHeight="1">
      <c r="A35" s="72">
        <v>23</v>
      </c>
      <c r="B35" s="15" t="s">
        <v>235</v>
      </c>
      <c r="C35" s="15" t="s">
        <v>51</v>
      </c>
      <c r="D35" s="31" t="s">
        <v>68</v>
      </c>
      <c r="E35" s="37">
        <v>95</v>
      </c>
      <c r="F35" s="14">
        <v>2240</v>
      </c>
      <c r="G35" s="33"/>
    </row>
    <row r="36" spans="1:7" ht="28.5" customHeight="1">
      <c r="A36" s="72">
        <v>24</v>
      </c>
      <c r="B36" s="15" t="s">
        <v>236</v>
      </c>
      <c r="C36" s="15" t="s">
        <v>51</v>
      </c>
      <c r="D36" s="31" t="s">
        <v>68</v>
      </c>
      <c r="E36" s="37">
        <v>50</v>
      </c>
      <c r="F36" s="14">
        <v>2240</v>
      </c>
      <c r="G36" s="33"/>
    </row>
    <row r="37" spans="1:7" ht="29.25" customHeight="1">
      <c r="A37" s="40">
        <v>25</v>
      </c>
      <c r="B37" s="15" t="s">
        <v>112</v>
      </c>
      <c r="C37" s="15" t="s">
        <v>51</v>
      </c>
      <c r="D37" s="31" t="s">
        <v>68</v>
      </c>
      <c r="E37" s="37">
        <v>1</v>
      </c>
      <c r="F37" s="14">
        <v>2240</v>
      </c>
      <c r="G37" s="33"/>
    </row>
    <row r="38" spans="1:7" ht="40.5" customHeight="1">
      <c r="A38" s="72">
        <v>26</v>
      </c>
      <c r="B38" s="15" t="s">
        <v>237</v>
      </c>
      <c r="C38" s="15" t="s">
        <v>51</v>
      </c>
      <c r="D38" s="31" t="s">
        <v>67</v>
      </c>
      <c r="E38" s="37">
        <v>47.6</v>
      </c>
      <c r="F38" s="14">
        <v>2240</v>
      </c>
      <c r="G38" s="33"/>
    </row>
    <row r="39" spans="1:7" ht="27.75" customHeight="1">
      <c r="A39" s="72">
        <v>27</v>
      </c>
      <c r="B39" s="13" t="s">
        <v>98</v>
      </c>
      <c r="C39" s="15" t="s">
        <v>51</v>
      </c>
      <c r="D39" s="31" t="s">
        <v>69</v>
      </c>
      <c r="E39" s="37">
        <v>99</v>
      </c>
      <c r="F39" s="14">
        <v>2240</v>
      </c>
      <c r="G39" s="33"/>
    </row>
    <row r="40" spans="1:7" ht="15.75" customHeight="1">
      <c r="A40" s="23"/>
      <c r="B40" s="24" t="s">
        <v>74</v>
      </c>
      <c r="C40" s="24"/>
      <c r="D40" s="25"/>
      <c r="E40" s="26">
        <f>SUM(E15:E39)</f>
        <v>3893.327</v>
      </c>
      <c r="F40" s="26"/>
      <c r="G40" s="25"/>
    </row>
    <row r="41" spans="1:7" ht="27.75" customHeight="1">
      <c r="A41" s="7">
        <v>28</v>
      </c>
      <c r="B41" s="15" t="s">
        <v>238</v>
      </c>
      <c r="C41" s="13" t="s">
        <v>51</v>
      </c>
      <c r="D41" s="13" t="s">
        <v>68</v>
      </c>
      <c r="E41" s="14">
        <v>46.8</v>
      </c>
      <c r="F41" s="14">
        <v>2274</v>
      </c>
      <c r="G41" s="13"/>
    </row>
    <row r="42" spans="1:7" ht="15.75" customHeight="1">
      <c r="A42" s="23"/>
      <c r="B42" s="24" t="s">
        <v>75</v>
      </c>
      <c r="C42" s="25"/>
      <c r="D42" s="25"/>
      <c r="E42" s="26">
        <f>SUM(E41)</f>
        <v>46.8</v>
      </c>
      <c r="F42" s="26"/>
      <c r="G42" s="25"/>
    </row>
    <row r="43" spans="1:7" ht="54" customHeight="1">
      <c r="A43" s="7">
        <v>29</v>
      </c>
      <c r="B43" s="15" t="s">
        <v>239</v>
      </c>
      <c r="C43" s="13" t="s">
        <v>51</v>
      </c>
      <c r="D43" s="13" t="s">
        <v>68</v>
      </c>
      <c r="E43" s="14">
        <v>1</v>
      </c>
      <c r="F43" s="14">
        <v>2274</v>
      </c>
      <c r="G43" s="13"/>
    </row>
    <row r="44" spans="1:7" ht="16.5" customHeight="1">
      <c r="A44" s="23"/>
      <c r="B44" s="24" t="s">
        <v>76</v>
      </c>
      <c r="C44" s="25"/>
      <c r="D44" s="25"/>
      <c r="E44" s="26">
        <f>SUM(E43)</f>
        <v>1</v>
      </c>
      <c r="F44" s="26"/>
      <c r="G44" s="25"/>
    </row>
    <row r="45" spans="1:7" ht="27" customHeight="1">
      <c r="A45" s="28">
        <v>30</v>
      </c>
      <c r="B45" s="15" t="s">
        <v>108</v>
      </c>
      <c r="C45" s="13" t="s">
        <v>51</v>
      </c>
      <c r="D45" s="13" t="s">
        <v>52</v>
      </c>
      <c r="E45" s="38">
        <v>187.54</v>
      </c>
      <c r="F45" s="14">
        <v>3110</v>
      </c>
      <c r="G45" s="13"/>
    </row>
    <row r="46" spans="1:7" ht="26.25" customHeight="1">
      <c r="A46" s="28">
        <v>31</v>
      </c>
      <c r="B46" s="15" t="s">
        <v>108</v>
      </c>
      <c r="C46" s="13" t="s">
        <v>51</v>
      </c>
      <c r="D46" s="13" t="s">
        <v>52</v>
      </c>
      <c r="E46" s="38">
        <v>655.144</v>
      </c>
      <c r="F46" s="14">
        <v>3132</v>
      </c>
      <c r="G46" s="13"/>
    </row>
    <row r="47" spans="1:7" ht="27.75" customHeight="1">
      <c r="A47" s="28">
        <v>32</v>
      </c>
      <c r="B47" s="15" t="s">
        <v>113</v>
      </c>
      <c r="C47" s="13" t="s">
        <v>51</v>
      </c>
      <c r="D47" s="13" t="s">
        <v>68</v>
      </c>
      <c r="E47" s="38">
        <v>450</v>
      </c>
      <c r="F47" s="14">
        <v>3132</v>
      </c>
      <c r="G47" s="13"/>
    </row>
    <row r="48" spans="1:7" ht="26.25" customHeight="1">
      <c r="A48" s="28">
        <v>33</v>
      </c>
      <c r="B48" s="15" t="s">
        <v>114</v>
      </c>
      <c r="C48" s="13" t="s">
        <v>51</v>
      </c>
      <c r="D48" s="13" t="s">
        <v>68</v>
      </c>
      <c r="E48" s="38">
        <v>1000</v>
      </c>
      <c r="F48" s="14">
        <v>3132</v>
      </c>
      <c r="G48" s="13"/>
    </row>
    <row r="49" spans="1:7" ht="39.75" customHeight="1">
      <c r="A49" s="28">
        <v>34</v>
      </c>
      <c r="B49" s="15" t="s">
        <v>115</v>
      </c>
      <c r="C49" s="13" t="s">
        <v>51</v>
      </c>
      <c r="D49" s="13" t="s">
        <v>68</v>
      </c>
      <c r="E49" s="38">
        <v>250</v>
      </c>
      <c r="F49" s="14">
        <v>3132</v>
      </c>
      <c r="G49" s="13"/>
    </row>
    <row r="50" spans="1:7" ht="16.5" customHeight="1">
      <c r="A50" s="23"/>
      <c r="B50" s="24" t="s">
        <v>185</v>
      </c>
      <c r="C50" s="25"/>
      <c r="D50" s="25"/>
      <c r="E50" s="39">
        <f>SUM(E45:E49)</f>
        <v>2542.684</v>
      </c>
      <c r="F50" s="26"/>
      <c r="G50" s="25"/>
    </row>
    <row r="51" spans="1:7" ht="18" customHeight="1">
      <c r="A51" s="71"/>
      <c r="B51" s="63" t="s">
        <v>65</v>
      </c>
      <c r="C51" s="64"/>
      <c r="D51" s="64"/>
      <c r="E51" s="65">
        <f>E40+E44</f>
        <v>3894.327</v>
      </c>
      <c r="F51" s="64"/>
      <c r="G51" s="66"/>
    </row>
    <row r="52" spans="1:7" ht="21.75" customHeight="1">
      <c r="A52" s="199" t="s">
        <v>63</v>
      </c>
      <c r="B52" s="200"/>
      <c r="C52" s="200"/>
      <c r="D52" s="200"/>
      <c r="E52" s="200"/>
      <c r="F52" s="200"/>
      <c r="G52" s="201"/>
    </row>
    <row r="53" spans="1:7" ht="29.25" customHeight="1">
      <c r="A53" s="28">
        <v>35</v>
      </c>
      <c r="B53" s="28" t="s">
        <v>108</v>
      </c>
      <c r="C53" s="28" t="s">
        <v>51</v>
      </c>
      <c r="D53" s="28" t="s">
        <v>52</v>
      </c>
      <c r="E53" s="40">
        <v>15.672</v>
      </c>
      <c r="F53" s="28">
        <v>2210</v>
      </c>
      <c r="G53" s="28"/>
    </row>
    <row r="54" spans="1:7" ht="30" customHeight="1">
      <c r="A54" s="28">
        <v>36</v>
      </c>
      <c r="B54" s="77" t="s">
        <v>240</v>
      </c>
      <c r="C54" s="36" t="s">
        <v>51</v>
      </c>
      <c r="D54" s="36" t="s">
        <v>68</v>
      </c>
      <c r="E54" s="40">
        <v>3.028</v>
      </c>
      <c r="F54" s="40">
        <v>2210</v>
      </c>
      <c r="G54" s="36"/>
    </row>
    <row r="55" spans="1:7" ht="29.25" customHeight="1">
      <c r="A55" s="28">
        <v>37</v>
      </c>
      <c r="B55" s="77" t="s">
        <v>241</v>
      </c>
      <c r="C55" s="36" t="s">
        <v>51</v>
      </c>
      <c r="D55" s="36" t="s">
        <v>68</v>
      </c>
      <c r="E55" s="40">
        <v>1.2</v>
      </c>
      <c r="F55" s="40">
        <v>2210</v>
      </c>
      <c r="G55" s="36"/>
    </row>
    <row r="56" spans="1:7" ht="42" customHeight="1">
      <c r="A56" s="28">
        <v>38</v>
      </c>
      <c r="B56" s="77" t="s">
        <v>242</v>
      </c>
      <c r="C56" s="36" t="s">
        <v>51</v>
      </c>
      <c r="D56" s="36" t="s">
        <v>68</v>
      </c>
      <c r="E56" s="40">
        <v>15</v>
      </c>
      <c r="F56" s="40">
        <v>2210</v>
      </c>
      <c r="G56" s="36"/>
    </row>
    <row r="57" spans="1:7" ht="20.25" customHeight="1">
      <c r="A57" s="16"/>
      <c r="B57" s="16" t="s">
        <v>117</v>
      </c>
      <c r="C57" s="16"/>
      <c r="D57" s="16"/>
      <c r="E57" s="16">
        <f>SUM(E53:E56)</f>
        <v>34.9</v>
      </c>
      <c r="F57" s="16"/>
      <c r="G57" s="16"/>
    </row>
    <row r="58" spans="1:7" ht="27" customHeight="1">
      <c r="A58" s="29">
        <v>39</v>
      </c>
      <c r="B58" s="29" t="s">
        <v>108</v>
      </c>
      <c r="C58" s="29" t="s">
        <v>51</v>
      </c>
      <c r="D58" s="29" t="s">
        <v>52</v>
      </c>
      <c r="E58" s="29">
        <v>4.7</v>
      </c>
      <c r="F58" s="29">
        <v>2240</v>
      </c>
      <c r="G58" s="52"/>
    </row>
    <row r="59" spans="1:7" ht="28.5" customHeight="1">
      <c r="A59" s="4">
        <v>40</v>
      </c>
      <c r="B59" s="4" t="s">
        <v>243</v>
      </c>
      <c r="C59" s="4" t="s">
        <v>51</v>
      </c>
      <c r="D59" s="4" t="s">
        <v>68</v>
      </c>
      <c r="E59" s="6">
        <v>9</v>
      </c>
      <c r="F59" s="4">
        <v>2240</v>
      </c>
      <c r="G59" s="4"/>
    </row>
    <row r="60" spans="1:7" ht="28.5" customHeight="1">
      <c r="A60" s="29">
        <v>41</v>
      </c>
      <c r="B60" s="4" t="s">
        <v>118</v>
      </c>
      <c r="C60" s="4" t="s">
        <v>51</v>
      </c>
      <c r="D60" s="4" t="s">
        <v>68</v>
      </c>
      <c r="E60" s="6">
        <v>2</v>
      </c>
      <c r="F60" s="4">
        <v>2240</v>
      </c>
      <c r="G60" s="4"/>
    </row>
    <row r="61" spans="1:7" ht="28.5" customHeight="1">
      <c r="A61" s="4">
        <v>42</v>
      </c>
      <c r="B61" s="4" t="s">
        <v>119</v>
      </c>
      <c r="C61" s="4" t="s">
        <v>51</v>
      </c>
      <c r="D61" s="4" t="s">
        <v>68</v>
      </c>
      <c r="E61" s="6">
        <v>0.3</v>
      </c>
      <c r="F61" s="4">
        <v>2240</v>
      </c>
      <c r="G61" s="4"/>
    </row>
    <row r="62" spans="1:7" ht="15" customHeight="1">
      <c r="A62" s="16"/>
      <c r="B62" s="16" t="s">
        <v>77</v>
      </c>
      <c r="C62" s="16"/>
      <c r="D62" s="16"/>
      <c r="E62" s="16">
        <f>SUM(E58:E61)</f>
        <v>16</v>
      </c>
      <c r="F62" s="16"/>
      <c r="G62" s="16"/>
    </row>
    <row r="63" spans="1:7" ht="26.25" customHeight="1">
      <c r="A63" s="29">
        <v>43</v>
      </c>
      <c r="B63" s="29" t="s">
        <v>108</v>
      </c>
      <c r="C63" s="29" t="s">
        <v>51</v>
      </c>
      <c r="D63" s="29" t="s">
        <v>52</v>
      </c>
      <c r="E63" s="29">
        <v>8.785</v>
      </c>
      <c r="F63" s="29">
        <v>2271</v>
      </c>
      <c r="G63" s="29"/>
    </row>
    <row r="64" spans="1:7" ht="39.75" customHeight="1">
      <c r="A64" s="29">
        <v>44</v>
      </c>
      <c r="B64" s="6" t="s">
        <v>244</v>
      </c>
      <c r="C64" s="29" t="s">
        <v>51</v>
      </c>
      <c r="D64" s="29" t="s">
        <v>68</v>
      </c>
      <c r="E64" s="29">
        <v>36.015</v>
      </c>
      <c r="F64" s="29">
        <v>2271</v>
      </c>
      <c r="G64" s="29"/>
    </row>
    <row r="65" spans="1:7" ht="21" customHeight="1">
      <c r="A65" s="16"/>
      <c r="B65" s="16" t="s">
        <v>180</v>
      </c>
      <c r="C65" s="16"/>
      <c r="D65" s="16"/>
      <c r="E65" s="16">
        <f>SUM(E63:E64)</f>
        <v>44.8</v>
      </c>
      <c r="F65" s="16"/>
      <c r="G65" s="16"/>
    </row>
    <row r="66" spans="1:7" ht="24" customHeight="1">
      <c r="A66" s="29">
        <v>45</v>
      </c>
      <c r="B66" s="29" t="s">
        <v>108</v>
      </c>
      <c r="C66" s="29" t="s">
        <v>51</v>
      </c>
      <c r="D66" s="29" t="s">
        <v>52</v>
      </c>
      <c r="E66" s="29">
        <v>0.049</v>
      </c>
      <c r="F66" s="29">
        <v>2272</v>
      </c>
      <c r="G66" s="29"/>
    </row>
    <row r="67" spans="1:7" ht="33" customHeight="1">
      <c r="A67" s="4">
        <v>46</v>
      </c>
      <c r="B67" s="6" t="s">
        <v>64</v>
      </c>
      <c r="C67" s="4" t="s">
        <v>51</v>
      </c>
      <c r="D67" s="4" t="s">
        <v>68</v>
      </c>
      <c r="E67" s="6">
        <v>0.951</v>
      </c>
      <c r="F67" s="4">
        <v>2272</v>
      </c>
      <c r="G67" s="4"/>
    </row>
    <row r="68" spans="1:7" ht="15" customHeight="1">
      <c r="A68" s="16"/>
      <c r="B68" s="16" t="s">
        <v>181</v>
      </c>
      <c r="C68" s="16"/>
      <c r="D68" s="16"/>
      <c r="E68" s="16">
        <f>SUM(E66:E67)</f>
        <v>1</v>
      </c>
      <c r="F68" s="16"/>
      <c r="G68" s="30"/>
    </row>
    <row r="69" spans="1:7" ht="26.25" customHeight="1">
      <c r="A69" s="29">
        <v>47</v>
      </c>
      <c r="B69" s="29" t="s">
        <v>182</v>
      </c>
      <c r="C69" s="29" t="s">
        <v>51</v>
      </c>
      <c r="D69" s="29" t="s">
        <v>68</v>
      </c>
      <c r="E69" s="29">
        <v>20</v>
      </c>
      <c r="F69" s="29">
        <v>2273</v>
      </c>
      <c r="G69" s="41"/>
    </row>
    <row r="70" spans="1:7" ht="15" customHeight="1">
      <c r="A70" s="16"/>
      <c r="B70" s="16" t="s">
        <v>183</v>
      </c>
      <c r="C70" s="16"/>
      <c r="D70" s="16"/>
      <c r="E70" s="16">
        <f>SUM(E69)</f>
        <v>20</v>
      </c>
      <c r="F70" s="16"/>
      <c r="G70" s="30"/>
    </row>
    <row r="71" spans="1:7" ht="39.75" customHeight="1">
      <c r="A71" s="29">
        <v>48</v>
      </c>
      <c r="B71" s="78" t="s">
        <v>245</v>
      </c>
      <c r="C71" s="29" t="s">
        <v>51</v>
      </c>
      <c r="D71" s="29" t="s">
        <v>68</v>
      </c>
      <c r="E71" s="29">
        <v>5</v>
      </c>
      <c r="F71" s="29">
        <v>2282</v>
      </c>
      <c r="G71" s="41"/>
    </row>
    <row r="72" spans="1:7" ht="15" customHeight="1">
      <c r="A72" s="16"/>
      <c r="B72" s="16" t="s">
        <v>120</v>
      </c>
      <c r="C72" s="16"/>
      <c r="D72" s="16"/>
      <c r="E72" s="16">
        <f>SUM(E71)</f>
        <v>5</v>
      </c>
      <c r="F72" s="16"/>
      <c r="G72" s="30"/>
    </row>
    <row r="73" spans="1:7" ht="26.25" customHeight="1">
      <c r="A73" s="4">
        <v>49</v>
      </c>
      <c r="B73" s="6" t="s">
        <v>108</v>
      </c>
      <c r="C73" s="4" t="s">
        <v>51</v>
      </c>
      <c r="D73" s="4" t="s">
        <v>52</v>
      </c>
      <c r="E73" s="6">
        <v>5.743</v>
      </c>
      <c r="F73" s="4">
        <v>2800</v>
      </c>
      <c r="G73" s="2"/>
    </row>
    <row r="74" spans="1:7" ht="26.25" customHeight="1">
      <c r="A74" s="4">
        <v>50</v>
      </c>
      <c r="B74" s="6" t="s">
        <v>80</v>
      </c>
      <c r="C74" s="4" t="s">
        <v>51</v>
      </c>
      <c r="D74" s="4" t="s">
        <v>68</v>
      </c>
      <c r="E74" s="6">
        <v>2.257</v>
      </c>
      <c r="F74" s="4">
        <v>2800</v>
      </c>
      <c r="G74" s="2"/>
    </row>
    <row r="75" spans="1:7" ht="15.75" customHeight="1">
      <c r="A75" s="16"/>
      <c r="B75" s="16" t="s">
        <v>81</v>
      </c>
      <c r="C75" s="16"/>
      <c r="D75" s="16"/>
      <c r="E75" s="16">
        <f>SUM(E73:E74)</f>
        <v>8</v>
      </c>
      <c r="F75" s="16"/>
      <c r="G75" s="30"/>
    </row>
    <row r="76" spans="1:7" ht="19.5" customHeight="1">
      <c r="A76" s="71"/>
      <c r="B76" s="63" t="s">
        <v>121</v>
      </c>
      <c r="C76" s="64"/>
      <c r="D76" s="64"/>
      <c r="E76" s="65">
        <f>E57+E62+E65+E68+E72+E75+E69</f>
        <v>129.7</v>
      </c>
      <c r="F76" s="64"/>
      <c r="G76" s="66"/>
    </row>
    <row r="77" spans="1:7" ht="20.25" customHeight="1">
      <c r="A77" s="199" t="s">
        <v>122</v>
      </c>
      <c r="B77" s="200"/>
      <c r="C77" s="200"/>
      <c r="D77" s="200"/>
      <c r="E77" s="200"/>
      <c r="F77" s="200"/>
      <c r="G77" s="201"/>
    </row>
    <row r="78" spans="1:7" ht="24.75" customHeight="1">
      <c r="A78" s="28">
        <v>51</v>
      </c>
      <c r="B78" s="28" t="s">
        <v>108</v>
      </c>
      <c r="C78" s="28" t="s">
        <v>51</v>
      </c>
      <c r="D78" s="28" t="s">
        <v>52</v>
      </c>
      <c r="E78" s="40">
        <v>184.2</v>
      </c>
      <c r="F78" s="40">
        <v>2240</v>
      </c>
      <c r="G78" s="28"/>
    </row>
    <row r="79" spans="1:7" ht="25.5" customHeight="1">
      <c r="A79" s="28">
        <v>52</v>
      </c>
      <c r="B79" s="36" t="s">
        <v>108</v>
      </c>
      <c r="C79" s="28" t="s">
        <v>51</v>
      </c>
      <c r="D79" s="36" t="s">
        <v>52</v>
      </c>
      <c r="E79" s="40">
        <v>298.14</v>
      </c>
      <c r="F79" s="40">
        <v>2281</v>
      </c>
      <c r="G79" s="28"/>
    </row>
    <row r="80" spans="1:7" ht="24.75" customHeight="1">
      <c r="A80" s="4">
        <v>53</v>
      </c>
      <c r="B80" s="4" t="s">
        <v>246</v>
      </c>
      <c r="C80" s="4" t="s">
        <v>51</v>
      </c>
      <c r="D80" s="4" t="s">
        <v>68</v>
      </c>
      <c r="E80" s="4">
        <v>104.8</v>
      </c>
      <c r="F80" s="53">
        <v>2281</v>
      </c>
      <c r="G80" s="42"/>
    </row>
    <row r="81" spans="1:7" ht="15.75">
      <c r="A81" s="58"/>
      <c r="B81" s="60" t="s">
        <v>125</v>
      </c>
      <c r="C81" s="58"/>
      <c r="D81" s="58"/>
      <c r="E81" s="58">
        <f>SUM(E78:E80)</f>
        <v>587.14</v>
      </c>
      <c r="F81" s="58"/>
      <c r="G81" s="61"/>
    </row>
    <row r="82" spans="1:7" ht="18">
      <c r="A82" s="199" t="s">
        <v>123</v>
      </c>
      <c r="B82" s="200"/>
      <c r="C82" s="200"/>
      <c r="D82" s="200"/>
      <c r="E82" s="200"/>
      <c r="F82" s="200"/>
      <c r="G82" s="201"/>
    </row>
    <row r="83" spans="1:7" ht="25.5">
      <c r="A83" s="28">
        <v>54</v>
      </c>
      <c r="B83" s="36" t="s">
        <v>108</v>
      </c>
      <c r="C83" s="28" t="s">
        <v>51</v>
      </c>
      <c r="D83" s="28" t="s">
        <v>52</v>
      </c>
      <c r="E83" s="40">
        <v>45.821</v>
      </c>
      <c r="F83" s="40">
        <v>2210</v>
      </c>
      <c r="G83" s="28"/>
    </row>
    <row r="84" spans="1:7" ht="17.25" customHeight="1">
      <c r="A84" s="16"/>
      <c r="B84" s="16" t="s">
        <v>117</v>
      </c>
      <c r="C84" s="16"/>
      <c r="D84" s="16"/>
      <c r="E84" s="16">
        <f>SUM(E83:E83)</f>
        <v>45.821</v>
      </c>
      <c r="F84" s="16"/>
      <c r="G84" s="45"/>
    </row>
    <row r="85" spans="1:7" ht="27" customHeight="1">
      <c r="A85" s="29">
        <v>54</v>
      </c>
      <c r="B85" s="29" t="s">
        <v>108</v>
      </c>
      <c r="C85" s="29" t="s">
        <v>51</v>
      </c>
      <c r="D85" s="29" t="s">
        <v>52</v>
      </c>
      <c r="E85" s="29">
        <v>12.475</v>
      </c>
      <c r="F85" s="29"/>
      <c r="G85" s="54"/>
    </row>
    <row r="86" spans="1:7" ht="15.75">
      <c r="A86" s="16"/>
      <c r="B86" s="16" t="s">
        <v>77</v>
      </c>
      <c r="C86" s="16"/>
      <c r="D86" s="16"/>
      <c r="E86" s="16">
        <f>SUM(E85:E85)</f>
        <v>12.475</v>
      </c>
      <c r="F86" s="16"/>
      <c r="G86" s="45"/>
    </row>
    <row r="87" spans="1:7" ht="15.75">
      <c r="A87" s="19"/>
      <c r="B87" s="63" t="s">
        <v>184</v>
      </c>
      <c r="C87" s="64"/>
      <c r="D87" s="64"/>
      <c r="E87" s="65">
        <f>E84+E86</f>
        <v>58.296</v>
      </c>
      <c r="F87" s="64"/>
      <c r="G87" s="66"/>
    </row>
    <row r="88" spans="1:7" ht="18">
      <c r="A88" s="199" t="s">
        <v>128</v>
      </c>
      <c r="B88" s="200"/>
      <c r="C88" s="200"/>
      <c r="D88" s="200"/>
      <c r="E88" s="200"/>
      <c r="F88" s="200"/>
      <c r="G88" s="201"/>
    </row>
    <row r="89" spans="1:7" ht="25.5">
      <c r="A89" s="36">
        <v>56</v>
      </c>
      <c r="B89" s="36" t="s">
        <v>108</v>
      </c>
      <c r="C89" s="36" t="s">
        <v>51</v>
      </c>
      <c r="D89" s="36" t="s">
        <v>52</v>
      </c>
      <c r="E89" s="40">
        <v>25</v>
      </c>
      <c r="F89" s="40">
        <v>2240</v>
      </c>
      <c r="G89" s="36"/>
    </row>
    <row r="90" spans="1:7" ht="25.5">
      <c r="A90" s="4">
        <v>57</v>
      </c>
      <c r="B90" s="4" t="s">
        <v>247</v>
      </c>
      <c r="C90" s="4" t="s">
        <v>51</v>
      </c>
      <c r="D90" s="4" t="s">
        <v>129</v>
      </c>
      <c r="E90" s="4">
        <v>25</v>
      </c>
      <c r="F90" s="4">
        <v>2240</v>
      </c>
      <c r="G90" s="44"/>
    </row>
    <row r="91" spans="1:7" ht="15.75">
      <c r="A91" s="67"/>
      <c r="B91" s="58" t="s">
        <v>130</v>
      </c>
      <c r="C91" s="58"/>
      <c r="D91" s="58"/>
      <c r="E91" s="58">
        <f>SUM(E89:E90)</f>
        <v>50</v>
      </c>
      <c r="F91" s="58"/>
      <c r="G91" s="68"/>
    </row>
    <row r="92" spans="1:7" ht="18">
      <c r="A92" s="199" t="s">
        <v>131</v>
      </c>
      <c r="B92" s="200"/>
      <c r="C92" s="200"/>
      <c r="D92" s="200"/>
      <c r="E92" s="200"/>
      <c r="F92" s="200"/>
      <c r="G92" s="201"/>
    </row>
    <row r="93" spans="1:7" ht="25.5">
      <c r="A93" s="4">
        <v>58</v>
      </c>
      <c r="B93" s="4" t="s">
        <v>132</v>
      </c>
      <c r="C93" s="4" t="s">
        <v>51</v>
      </c>
      <c r="D93" s="4" t="s">
        <v>68</v>
      </c>
      <c r="E93" s="4">
        <v>2</v>
      </c>
      <c r="F93" s="4">
        <v>2240</v>
      </c>
      <c r="G93" s="44"/>
    </row>
    <row r="94" spans="1:7" ht="25.5">
      <c r="A94" s="4">
        <v>59</v>
      </c>
      <c r="B94" s="4" t="s">
        <v>248</v>
      </c>
      <c r="C94" s="4" t="s">
        <v>51</v>
      </c>
      <c r="D94" s="4" t="s">
        <v>68</v>
      </c>
      <c r="E94" s="4">
        <v>20</v>
      </c>
      <c r="F94" s="4">
        <v>2800</v>
      </c>
      <c r="G94" s="44"/>
    </row>
    <row r="95" spans="1:7" ht="15.75">
      <c r="A95" s="67"/>
      <c r="B95" s="58" t="s">
        <v>190</v>
      </c>
      <c r="C95" s="58"/>
      <c r="D95" s="58"/>
      <c r="E95" s="58">
        <f>SUM(E93:E94)</f>
        <v>22</v>
      </c>
      <c r="F95" s="58"/>
      <c r="G95" s="68"/>
    </row>
    <row r="96" spans="1:7" ht="18">
      <c r="A96" s="199" t="s">
        <v>133</v>
      </c>
      <c r="B96" s="200"/>
      <c r="C96" s="200"/>
      <c r="D96" s="200"/>
      <c r="E96" s="200"/>
      <c r="F96" s="200"/>
      <c r="G96" s="201"/>
    </row>
    <row r="97" spans="1:7" ht="25.5">
      <c r="A97" s="28">
        <v>60</v>
      </c>
      <c r="B97" s="55" t="s">
        <v>108</v>
      </c>
      <c r="C97" s="56" t="s">
        <v>51</v>
      </c>
      <c r="D97" s="56" t="s">
        <v>52</v>
      </c>
      <c r="E97" s="57">
        <v>648.96</v>
      </c>
      <c r="F97" s="57">
        <v>3131</v>
      </c>
      <c r="G97" s="28"/>
    </row>
    <row r="98" spans="1:7" ht="41.25" customHeight="1">
      <c r="A98" s="4">
        <v>61</v>
      </c>
      <c r="B98" s="46" t="s">
        <v>134</v>
      </c>
      <c r="C98" s="4" t="s">
        <v>51</v>
      </c>
      <c r="D98" s="4" t="s">
        <v>68</v>
      </c>
      <c r="E98" s="6">
        <v>8</v>
      </c>
      <c r="F98" s="4">
        <v>3131</v>
      </c>
      <c r="G98" s="44"/>
    </row>
    <row r="99" spans="1:7" ht="42" customHeight="1">
      <c r="A99" s="28">
        <v>62</v>
      </c>
      <c r="B99" s="46" t="s">
        <v>135</v>
      </c>
      <c r="C99" s="4" t="s">
        <v>51</v>
      </c>
      <c r="D99" s="4" t="s">
        <v>68</v>
      </c>
      <c r="E99" s="6">
        <v>29</v>
      </c>
      <c r="F99" s="4">
        <v>3131</v>
      </c>
      <c r="G99" s="44"/>
    </row>
    <row r="100" spans="1:7" ht="39.75" customHeight="1">
      <c r="A100" s="4">
        <v>63</v>
      </c>
      <c r="B100" s="46" t="s">
        <v>136</v>
      </c>
      <c r="C100" s="4" t="s">
        <v>51</v>
      </c>
      <c r="D100" s="4" t="s">
        <v>68</v>
      </c>
      <c r="E100" s="6">
        <v>11</v>
      </c>
      <c r="F100" s="4">
        <v>3131</v>
      </c>
      <c r="G100" s="44"/>
    </row>
    <row r="101" spans="1:7" ht="40.5" customHeight="1">
      <c r="A101" s="28">
        <v>64</v>
      </c>
      <c r="B101" s="46" t="s">
        <v>137</v>
      </c>
      <c r="C101" s="4" t="s">
        <v>51</v>
      </c>
      <c r="D101" s="4" t="s">
        <v>68</v>
      </c>
      <c r="E101" s="6">
        <v>31</v>
      </c>
      <c r="F101" s="4">
        <v>3131</v>
      </c>
      <c r="G101" s="44"/>
    </row>
    <row r="102" spans="1:7" ht="40.5" customHeight="1">
      <c r="A102" s="4">
        <v>65</v>
      </c>
      <c r="B102" s="46" t="s">
        <v>138</v>
      </c>
      <c r="C102" s="4" t="s">
        <v>51</v>
      </c>
      <c r="D102" s="4" t="s">
        <v>68</v>
      </c>
      <c r="E102" s="6">
        <v>9</v>
      </c>
      <c r="F102" s="4">
        <v>3131</v>
      </c>
      <c r="G102" s="44"/>
    </row>
    <row r="103" spans="1:7" ht="41.25" customHeight="1">
      <c r="A103" s="28">
        <v>66</v>
      </c>
      <c r="B103" s="46" t="s">
        <v>139</v>
      </c>
      <c r="C103" s="4" t="s">
        <v>51</v>
      </c>
      <c r="D103" s="4" t="s">
        <v>68</v>
      </c>
      <c r="E103" s="6">
        <v>11</v>
      </c>
      <c r="F103" s="4">
        <v>3131</v>
      </c>
      <c r="G103" s="44"/>
    </row>
    <row r="104" spans="1:7" ht="41.25" customHeight="1">
      <c r="A104" s="4">
        <v>67</v>
      </c>
      <c r="B104" s="46" t="s">
        <v>143</v>
      </c>
      <c r="C104" s="4" t="s">
        <v>51</v>
      </c>
      <c r="D104" s="4" t="s">
        <v>68</v>
      </c>
      <c r="E104" s="6">
        <v>18</v>
      </c>
      <c r="F104" s="4">
        <v>3131</v>
      </c>
      <c r="G104" s="44"/>
    </row>
    <row r="105" spans="1:7" ht="39.75" customHeight="1">
      <c r="A105" s="28">
        <v>68</v>
      </c>
      <c r="B105" s="46" t="s">
        <v>140</v>
      </c>
      <c r="C105" s="4" t="s">
        <v>51</v>
      </c>
      <c r="D105" s="4" t="s">
        <v>68</v>
      </c>
      <c r="E105" s="6">
        <v>6</v>
      </c>
      <c r="F105" s="4">
        <v>3131</v>
      </c>
      <c r="G105" s="44"/>
    </row>
    <row r="106" spans="1:7" ht="38.25">
      <c r="A106" s="4">
        <v>69</v>
      </c>
      <c r="B106" s="46" t="s">
        <v>141</v>
      </c>
      <c r="C106" s="4" t="s">
        <v>51</v>
      </c>
      <c r="D106" s="4" t="s">
        <v>68</v>
      </c>
      <c r="E106" s="50">
        <v>47</v>
      </c>
      <c r="F106" s="2">
        <v>3131</v>
      </c>
      <c r="G106" s="42"/>
    </row>
    <row r="107" spans="1:7" ht="41.25" customHeight="1">
      <c r="A107" s="28">
        <v>70</v>
      </c>
      <c r="B107" s="46" t="s">
        <v>142</v>
      </c>
      <c r="C107" s="4" t="s">
        <v>51</v>
      </c>
      <c r="D107" s="4" t="s">
        <v>68</v>
      </c>
      <c r="E107" s="50">
        <v>31</v>
      </c>
      <c r="F107" s="2">
        <v>3131</v>
      </c>
      <c r="G107" s="42"/>
    </row>
    <row r="108" spans="1:7" ht="41.25" customHeight="1">
      <c r="A108" s="4">
        <v>71</v>
      </c>
      <c r="B108" s="46" t="s">
        <v>212</v>
      </c>
      <c r="C108" s="4" t="s">
        <v>51</v>
      </c>
      <c r="D108" s="4" t="s">
        <v>68</v>
      </c>
      <c r="E108" s="50">
        <v>10</v>
      </c>
      <c r="F108" s="2">
        <v>3131</v>
      </c>
      <c r="G108" s="42"/>
    </row>
    <row r="109" spans="1:7" ht="27.75" customHeight="1">
      <c r="A109" s="28">
        <v>72</v>
      </c>
      <c r="B109" s="46" t="s">
        <v>144</v>
      </c>
      <c r="C109" s="4" t="s">
        <v>51</v>
      </c>
      <c r="D109" s="4" t="s">
        <v>68</v>
      </c>
      <c r="E109" s="6">
        <v>19</v>
      </c>
      <c r="F109" s="4">
        <v>3131</v>
      </c>
      <c r="G109" s="42"/>
    </row>
    <row r="110" spans="1:7" ht="25.5">
      <c r="A110" s="4">
        <v>73</v>
      </c>
      <c r="B110" s="46" t="s">
        <v>145</v>
      </c>
      <c r="C110" s="4" t="s">
        <v>51</v>
      </c>
      <c r="D110" s="4" t="s">
        <v>68</v>
      </c>
      <c r="E110" s="6">
        <v>17</v>
      </c>
      <c r="F110" s="4">
        <v>3131</v>
      </c>
      <c r="G110" s="42"/>
    </row>
    <row r="111" spans="1:7" ht="25.5">
      <c r="A111" s="28">
        <v>74</v>
      </c>
      <c r="B111" s="46" t="s">
        <v>146</v>
      </c>
      <c r="C111" s="4" t="s">
        <v>51</v>
      </c>
      <c r="D111" s="4" t="s">
        <v>68</v>
      </c>
      <c r="E111" s="6">
        <v>51</v>
      </c>
      <c r="F111" s="4">
        <v>3131</v>
      </c>
      <c r="G111" s="42"/>
    </row>
    <row r="112" spans="1:7" ht="25.5">
      <c r="A112" s="4">
        <v>75</v>
      </c>
      <c r="B112" s="46" t="s">
        <v>147</v>
      </c>
      <c r="C112" s="4" t="s">
        <v>51</v>
      </c>
      <c r="D112" s="4" t="s">
        <v>68</v>
      </c>
      <c r="E112" s="6">
        <v>7.6</v>
      </c>
      <c r="F112" s="4">
        <v>3131</v>
      </c>
      <c r="G112" s="42"/>
    </row>
    <row r="113" spans="1:7" ht="25.5">
      <c r="A113" s="28">
        <v>76</v>
      </c>
      <c r="B113" s="46" t="s">
        <v>148</v>
      </c>
      <c r="C113" s="4" t="s">
        <v>51</v>
      </c>
      <c r="D113" s="4" t="s">
        <v>68</v>
      </c>
      <c r="E113" s="6">
        <v>8.2</v>
      </c>
      <c r="F113" s="4">
        <v>3131</v>
      </c>
      <c r="G113" s="42"/>
    </row>
    <row r="114" spans="1:7" ht="25.5" customHeight="1">
      <c r="A114" s="4">
        <v>77</v>
      </c>
      <c r="B114" s="46" t="s">
        <v>149</v>
      </c>
      <c r="C114" s="4" t="s">
        <v>51</v>
      </c>
      <c r="D114" s="4" t="s">
        <v>68</v>
      </c>
      <c r="E114" s="6">
        <v>6.4</v>
      </c>
      <c r="F114" s="4">
        <v>3131</v>
      </c>
      <c r="G114" s="42"/>
    </row>
    <row r="115" spans="1:7" ht="29.25" customHeight="1">
      <c r="A115" s="28">
        <v>78</v>
      </c>
      <c r="B115" s="46" t="s">
        <v>150</v>
      </c>
      <c r="C115" s="4" t="s">
        <v>51</v>
      </c>
      <c r="D115" s="4" t="s">
        <v>68</v>
      </c>
      <c r="E115" s="6">
        <v>12.8</v>
      </c>
      <c r="F115" s="4">
        <v>3131</v>
      </c>
      <c r="G115" s="42"/>
    </row>
    <row r="116" spans="1:7" ht="26.25" customHeight="1">
      <c r="A116" s="4">
        <v>79</v>
      </c>
      <c r="B116" s="46" t="s">
        <v>151</v>
      </c>
      <c r="C116" s="4" t="s">
        <v>51</v>
      </c>
      <c r="D116" s="4" t="s">
        <v>68</v>
      </c>
      <c r="E116" s="6">
        <v>8</v>
      </c>
      <c r="F116" s="4">
        <v>3131</v>
      </c>
      <c r="G116" s="42"/>
    </row>
    <row r="117" spans="1:7" ht="26.25" customHeight="1">
      <c r="A117" s="28">
        <v>80</v>
      </c>
      <c r="B117" s="46" t="s">
        <v>213</v>
      </c>
      <c r="C117" s="4" t="s">
        <v>51</v>
      </c>
      <c r="D117" s="4" t="s">
        <v>68</v>
      </c>
      <c r="E117" s="6">
        <v>10</v>
      </c>
      <c r="F117" s="4">
        <v>3131</v>
      </c>
      <c r="G117" s="42"/>
    </row>
    <row r="118" spans="1:7" ht="25.5">
      <c r="A118" s="4">
        <v>81</v>
      </c>
      <c r="B118" s="4" t="s">
        <v>152</v>
      </c>
      <c r="C118" s="4" t="s">
        <v>51</v>
      </c>
      <c r="D118" s="4" t="s">
        <v>68</v>
      </c>
      <c r="E118" s="6">
        <v>31</v>
      </c>
      <c r="F118" s="4">
        <v>3131</v>
      </c>
      <c r="G118" s="44"/>
    </row>
    <row r="119" spans="1:7" ht="25.5">
      <c r="A119" s="28">
        <v>82</v>
      </c>
      <c r="B119" s="46" t="s">
        <v>153</v>
      </c>
      <c r="C119" s="4" t="s">
        <v>51</v>
      </c>
      <c r="D119" s="47" t="s">
        <v>68</v>
      </c>
      <c r="E119" s="6">
        <v>38</v>
      </c>
      <c r="F119" s="4">
        <v>3131</v>
      </c>
      <c r="G119" s="44"/>
    </row>
    <row r="120" spans="1:7" ht="25.5">
      <c r="A120" s="4">
        <v>83</v>
      </c>
      <c r="B120" s="46" t="s">
        <v>154</v>
      </c>
      <c r="C120" s="4" t="s">
        <v>51</v>
      </c>
      <c r="D120" s="47" t="s">
        <v>68</v>
      </c>
      <c r="E120" s="6">
        <v>67</v>
      </c>
      <c r="F120" s="4">
        <v>3131</v>
      </c>
      <c r="G120" s="44"/>
    </row>
    <row r="121" spans="1:7" ht="25.5">
      <c r="A121" s="28">
        <v>84</v>
      </c>
      <c r="B121" s="46" t="s">
        <v>155</v>
      </c>
      <c r="C121" s="4" t="s">
        <v>51</v>
      </c>
      <c r="D121" s="47" t="s">
        <v>68</v>
      </c>
      <c r="E121" s="6">
        <v>34</v>
      </c>
      <c r="F121" s="4">
        <v>3131</v>
      </c>
      <c r="G121" s="44"/>
    </row>
    <row r="122" spans="1:7" ht="25.5">
      <c r="A122" s="4">
        <v>85</v>
      </c>
      <c r="B122" s="46" t="s">
        <v>156</v>
      </c>
      <c r="C122" s="4" t="s">
        <v>51</v>
      </c>
      <c r="D122" s="47" t="s">
        <v>68</v>
      </c>
      <c r="E122" s="6">
        <v>22</v>
      </c>
      <c r="F122" s="4">
        <v>3131</v>
      </c>
      <c r="G122" s="44"/>
    </row>
    <row r="123" spans="1:7" ht="25.5">
      <c r="A123" s="28">
        <v>86</v>
      </c>
      <c r="B123" s="46" t="s">
        <v>157</v>
      </c>
      <c r="C123" s="4" t="s">
        <v>51</v>
      </c>
      <c r="D123" s="47" t="s">
        <v>68</v>
      </c>
      <c r="E123" s="6">
        <v>26</v>
      </c>
      <c r="F123" s="4">
        <v>3131</v>
      </c>
      <c r="G123" s="44"/>
    </row>
    <row r="124" spans="1:7" ht="25.5">
      <c r="A124" s="4">
        <v>87</v>
      </c>
      <c r="B124" s="46" t="s">
        <v>158</v>
      </c>
      <c r="C124" s="4" t="s">
        <v>51</v>
      </c>
      <c r="D124" s="47" t="s">
        <v>68</v>
      </c>
      <c r="E124" s="6">
        <v>16</v>
      </c>
      <c r="F124" s="4">
        <v>3131</v>
      </c>
      <c r="G124" s="44"/>
    </row>
    <row r="125" spans="1:7" ht="25.5">
      <c r="A125" s="28">
        <v>88</v>
      </c>
      <c r="B125" s="46" t="s">
        <v>159</v>
      </c>
      <c r="C125" s="4" t="s">
        <v>51</v>
      </c>
      <c r="D125" s="47" t="s">
        <v>68</v>
      </c>
      <c r="E125" s="6">
        <v>24</v>
      </c>
      <c r="F125" s="4">
        <v>3131</v>
      </c>
      <c r="G125" s="44"/>
    </row>
    <row r="126" spans="1:7" ht="25.5">
      <c r="A126" s="4">
        <v>89</v>
      </c>
      <c r="B126" s="46" t="s">
        <v>160</v>
      </c>
      <c r="C126" s="4" t="s">
        <v>51</v>
      </c>
      <c r="D126" s="47" t="s">
        <v>68</v>
      </c>
      <c r="E126" s="6">
        <v>43</v>
      </c>
      <c r="F126" s="4">
        <v>3131</v>
      </c>
      <c r="G126" s="44"/>
    </row>
    <row r="127" spans="1:7" ht="25.5">
      <c r="A127" s="28">
        <v>90</v>
      </c>
      <c r="B127" s="46" t="s">
        <v>161</v>
      </c>
      <c r="C127" s="4" t="s">
        <v>51</v>
      </c>
      <c r="D127" s="47" t="s">
        <v>68</v>
      </c>
      <c r="E127" s="6">
        <v>72</v>
      </c>
      <c r="F127" s="4">
        <v>3131</v>
      </c>
      <c r="G127" s="44"/>
    </row>
    <row r="128" spans="1:7" ht="25.5">
      <c r="A128" s="4">
        <v>91</v>
      </c>
      <c r="B128" s="46" t="s">
        <v>207</v>
      </c>
      <c r="C128" s="4" t="s">
        <v>51</v>
      </c>
      <c r="D128" s="47" t="s">
        <v>68</v>
      </c>
      <c r="E128" s="6">
        <v>85</v>
      </c>
      <c r="F128" s="4">
        <v>3131</v>
      </c>
      <c r="G128" s="44"/>
    </row>
    <row r="129" spans="1:7" ht="25.5">
      <c r="A129" s="28">
        <v>92</v>
      </c>
      <c r="B129" s="46" t="s">
        <v>208</v>
      </c>
      <c r="C129" s="4" t="s">
        <v>51</v>
      </c>
      <c r="D129" s="47" t="s">
        <v>68</v>
      </c>
      <c r="E129" s="6">
        <v>20</v>
      </c>
      <c r="F129" s="4">
        <v>3131</v>
      </c>
      <c r="G129" s="44"/>
    </row>
    <row r="130" spans="1:7" ht="25.5">
      <c r="A130" s="4">
        <v>93</v>
      </c>
      <c r="B130" s="46" t="s">
        <v>209</v>
      </c>
      <c r="C130" s="4" t="s">
        <v>51</v>
      </c>
      <c r="D130" s="47" t="s">
        <v>68</v>
      </c>
      <c r="E130" s="6">
        <v>20</v>
      </c>
      <c r="F130" s="4">
        <v>3131</v>
      </c>
      <c r="G130" s="44"/>
    </row>
    <row r="131" spans="1:7" ht="25.5">
      <c r="A131" s="28">
        <v>94</v>
      </c>
      <c r="B131" s="46" t="s">
        <v>210</v>
      </c>
      <c r="C131" s="4" t="s">
        <v>51</v>
      </c>
      <c r="D131" s="47" t="s">
        <v>68</v>
      </c>
      <c r="E131" s="6">
        <v>10</v>
      </c>
      <c r="F131" s="4">
        <v>3131</v>
      </c>
      <c r="G131" s="44"/>
    </row>
    <row r="132" spans="1:7" ht="25.5">
      <c r="A132" s="4">
        <v>95</v>
      </c>
      <c r="B132" s="46" t="s">
        <v>211</v>
      </c>
      <c r="C132" s="4" t="s">
        <v>51</v>
      </c>
      <c r="D132" s="47" t="s">
        <v>68</v>
      </c>
      <c r="E132" s="6">
        <v>10</v>
      </c>
      <c r="F132" s="4">
        <v>31</v>
      </c>
      <c r="G132" s="44"/>
    </row>
    <row r="133" spans="1:7" ht="25.5">
      <c r="A133" s="28">
        <v>96</v>
      </c>
      <c r="B133" s="46" t="s">
        <v>162</v>
      </c>
      <c r="C133" s="4" t="s">
        <v>51</v>
      </c>
      <c r="D133" s="47" t="s">
        <v>68</v>
      </c>
      <c r="E133" s="4">
        <v>67</v>
      </c>
      <c r="F133" s="4">
        <v>3131</v>
      </c>
      <c r="G133" s="44"/>
    </row>
    <row r="134" spans="1:7" ht="25.5">
      <c r="A134" s="4">
        <v>97</v>
      </c>
      <c r="B134" s="46" t="s">
        <v>163</v>
      </c>
      <c r="C134" s="4" t="s">
        <v>51</v>
      </c>
      <c r="D134" s="47" t="s">
        <v>68</v>
      </c>
      <c r="E134" s="4">
        <v>450</v>
      </c>
      <c r="F134" s="4">
        <v>3131</v>
      </c>
      <c r="G134" s="44"/>
    </row>
    <row r="135" spans="1:7" ht="25.5">
      <c r="A135" s="28">
        <v>98</v>
      </c>
      <c r="B135" s="48" t="s">
        <v>164</v>
      </c>
      <c r="C135" s="4" t="s">
        <v>51</v>
      </c>
      <c r="D135" s="47" t="s">
        <v>68</v>
      </c>
      <c r="E135" s="51">
        <v>61</v>
      </c>
      <c r="F135" s="4">
        <v>3131</v>
      </c>
      <c r="G135" s="44"/>
    </row>
    <row r="136" spans="1:7" ht="25.5">
      <c r="A136" s="4">
        <v>99</v>
      </c>
      <c r="B136" s="46" t="s">
        <v>165</v>
      </c>
      <c r="C136" s="4" t="s">
        <v>51</v>
      </c>
      <c r="D136" s="47" t="s">
        <v>68</v>
      </c>
      <c r="E136" s="4">
        <v>50</v>
      </c>
      <c r="F136" s="4">
        <v>3131</v>
      </c>
      <c r="G136" s="44"/>
    </row>
    <row r="137" spans="1:7" ht="25.5">
      <c r="A137" s="28">
        <v>100</v>
      </c>
      <c r="B137" s="46" t="s">
        <v>179</v>
      </c>
      <c r="C137" s="4" t="s">
        <v>51</v>
      </c>
      <c r="D137" s="47" t="s">
        <v>68</v>
      </c>
      <c r="E137" s="4">
        <v>50</v>
      </c>
      <c r="F137" s="4">
        <v>3131</v>
      </c>
      <c r="G137" s="44"/>
    </row>
    <row r="138" spans="1:7" ht="38.25">
      <c r="A138" s="4">
        <v>101</v>
      </c>
      <c r="B138" s="46" t="s">
        <v>166</v>
      </c>
      <c r="C138" s="4" t="s">
        <v>51</v>
      </c>
      <c r="D138" s="47" t="s">
        <v>68</v>
      </c>
      <c r="E138" s="4">
        <v>28</v>
      </c>
      <c r="F138" s="4">
        <v>3131</v>
      </c>
      <c r="G138" s="44"/>
    </row>
    <row r="139" spans="1:7" ht="38.25">
      <c r="A139" s="28">
        <v>102</v>
      </c>
      <c r="B139" s="46" t="s">
        <v>167</v>
      </c>
      <c r="C139" s="4" t="s">
        <v>51</v>
      </c>
      <c r="D139" s="47" t="s">
        <v>68</v>
      </c>
      <c r="E139" s="49">
        <v>26</v>
      </c>
      <c r="F139" s="49">
        <v>3131</v>
      </c>
      <c r="G139" s="42"/>
    </row>
    <row r="140" spans="1:7" ht="38.25">
      <c r="A140" s="4">
        <v>103</v>
      </c>
      <c r="B140" s="46" t="s">
        <v>168</v>
      </c>
      <c r="C140" s="4" t="s">
        <v>51</v>
      </c>
      <c r="D140" s="47" t="s">
        <v>68</v>
      </c>
      <c r="E140" s="49">
        <v>31</v>
      </c>
      <c r="F140" s="49">
        <v>3131</v>
      </c>
      <c r="G140" s="42"/>
    </row>
    <row r="141" spans="1:7" ht="38.25">
      <c r="A141" s="28">
        <v>104</v>
      </c>
      <c r="B141" s="46" t="s">
        <v>169</v>
      </c>
      <c r="C141" s="4" t="s">
        <v>51</v>
      </c>
      <c r="D141" s="47" t="s">
        <v>68</v>
      </c>
      <c r="E141" s="49">
        <v>30</v>
      </c>
      <c r="F141" s="49">
        <v>3131</v>
      </c>
      <c r="G141" s="42"/>
    </row>
    <row r="142" spans="1:7" ht="38.25">
      <c r="A142" s="4">
        <v>105</v>
      </c>
      <c r="B142" s="46" t="s">
        <v>170</v>
      </c>
      <c r="C142" s="4" t="s">
        <v>51</v>
      </c>
      <c r="D142" s="47" t="s">
        <v>68</v>
      </c>
      <c r="E142" s="49">
        <v>27</v>
      </c>
      <c r="F142" s="49">
        <v>3131</v>
      </c>
      <c r="G142" s="42"/>
    </row>
    <row r="143" spans="1:7" ht="38.25">
      <c r="A143" s="28">
        <v>106</v>
      </c>
      <c r="B143" s="46" t="s">
        <v>171</v>
      </c>
      <c r="C143" s="4" t="s">
        <v>51</v>
      </c>
      <c r="D143" s="47" t="s">
        <v>68</v>
      </c>
      <c r="E143" s="49">
        <v>24</v>
      </c>
      <c r="F143" s="49">
        <v>3131</v>
      </c>
      <c r="G143" s="42"/>
    </row>
    <row r="144" spans="1:7" ht="38.25">
      <c r="A144" s="4">
        <v>107</v>
      </c>
      <c r="B144" s="46" t="s">
        <v>172</v>
      </c>
      <c r="C144" s="4" t="s">
        <v>51</v>
      </c>
      <c r="D144" s="47" t="s">
        <v>68</v>
      </c>
      <c r="E144" s="49">
        <v>52</v>
      </c>
      <c r="F144" s="49">
        <v>3131</v>
      </c>
      <c r="G144" s="42"/>
    </row>
    <row r="145" spans="1:7" ht="25.5">
      <c r="A145" s="28">
        <v>108</v>
      </c>
      <c r="B145" s="46" t="s">
        <v>214</v>
      </c>
      <c r="C145" s="4" t="s">
        <v>51</v>
      </c>
      <c r="D145" s="47" t="s">
        <v>68</v>
      </c>
      <c r="E145" s="49">
        <v>10</v>
      </c>
      <c r="F145" s="49">
        <v>3131</v>
      </c>
      <c r="G145" s="42"/>
    </row>
    <row r="146" spans="1:7" ht="51">
      <c r="A146" s="4">
        <v>109</v>
      </c>
      <c r="B146" s="46" t="s">
        <v>173</v>
      </c>
      <c r="C146" s="4" t="s">
        <v>51</v>
      </c>
      <c r="D146" s="47" t="s">
        <v>68</v>
      </c>
      <c r="E146" s="49">
        <v>42</v>
      </c>
      <c r="F146" s="49">
        <v>3131</v>
      </c>
      <c r="G146" s="42"/>
    </row>
    <row r="147" spans="1:7" ht="51">
      <c r="A147" s="28">
        <v>110</v>
      </c>
      <c r="B147" s="46" t="s">
        <v>174</v>
      </c>
      <c r="C147" s="4" t="s">
        <v>51</v>
      </c>
      <c r="D147" s="47" t="s">
        <v>68</v>
      </c>
      <c r="E147" s="49">
        <v>24</v>
      </c>
      <c r="F147" s="49">
        <v>3131</v>
      </c>
      <c r="G147" s="42"/>
    </row>
    <row r="148" spans="1:7" ht="51">
      <c r="A148" s="4">
        <v>111</v>
      </c>
      <c r="B148" s="46" t="s">
        <v>175</v>
      </c>
      <c r="C148" s="4" t="s">
        <v>51</v>
      </c>
      <c r="D148" s="47" t="s">
        <v>68</v>
      </c>
      <c r="E148" s="49">
        <v>16</v>
      </c>
      <c r="F148" s="49">
        <v>3131</v>
      </c>
      <c r="G148" s="42"/>
    </row>
    <row r="149" spans="1:7" ht="25.5">
      <c r="A149" s="28">
        <v>112</v>
      </c>
      <c r="B149" s="46" t="s">
        <v>176</v>
      </c>
      <c r="C149" s="4" t="s">
        <v>51</v>
      </c>
      <c r="D149" s="47" t="s">
        <v>68</v>
      </c>
      <c r="E149" s="49">
        <v>70</v>
      </c>
      <c r="F149" s="49">
        <v>3131</v>
      </c>
      <c r="G149" s="42"/>
    </row>
    <row r="150" spans="1:7" ht="25.5">
      <c r="A150" s="4">
        <v>113</v>
      </c>
      <c r="B150" s="46" t="s">
        <v>177</v>
      </c>
      <c r="C150" s="4" t="s">
        <v>51</v>
      </c>
      <c r="D150" s="47" t="s">
        <v>68</v>
      </c>
      <c r="E150" s="49">
        <v>70</v>
      </c>
      <c r="F150" s="49">
        <v>3131</v>
      </c>
      <c r="G150" s="42"/>
    </row>
    <row r="151" spans="1:7" ht="25.5">
      <c r="A151" s="28">
        <v>114</v>
      </c>
      <c r="B151" s="46" t="s">
        <v>178</v>
      </c>
      <c r="C151" s="4" t="s">
        <v>51</v>
      </c>
      <c r="D151" s="47" t="s">
        <v>68</v>
      </c>
      <c r="E151" s="49">
        <v>98.8</v>
      </c>
      <c r="F151" s="49">
        <v>3131</v>
      </c>
      <c r="G151" s="42"/>
    </row>
    <row r="152" spans="1:7" ht="25.5">
      <c r="A152" s="4">
        <v>115</v>
      </c>
      <c r="B152" s="46" t="s">
        <v>215</v>
      </c>
      <c r="C152" s="4" t="s">
        <v>51</v>
      </c>
      <c r="D152" s="47" t="s">
        <v>68</v>
      </c>
      <c r="E152" s="49">
        <v>40</v>
      </c>
      <c r="F152" s="49">
        <v>3131</v>
      </c>
      <c r="G152" s="42"/>
    </row>
    <row r="153" spans="1:7" ht="25.5">
      <c r="A153" s="28">
        <v>116</v>
      </c>
      <c r="B153" s="46" t="s">
        <v>217</v>
      </c>
      <c r="C153" s="4" t="s">
        <v>51</v>
      </c>
      <c r="D153" s="47" t="s">
        <v>68</v>
      </c>
      <c r="E153" s="49">
        <v>73</v>
      </c>
      <c r="F153" s="49">
        <v>3131</v>
      </c>
      <c r="G153" s="42"/>
    </row>
    <row r="154" spans="1:7" ht="25.5">
      <c r="A154" s="4">
        <v>117</v>
      </c>
      <c r="B154" s="46" t="s">
        <v>216</v>
      </c>
      <c r="C154" s="4" t="s">
        <v>51</v>
      </c>
      <c r="D154" s="47" t="s">
        <v>68</v>
      </c>
      <c r="E154" s="49">
        <v>45.1</v>
      </c>
      <c r="F154" s="49">
        <v>3131</v>
      </c>
      <c r="G154" s="42"/>
    </row>
    <row r="155" spans="1:7" ht="25.5">
      <c r="A155" s="28">
        <v>118</v>
      </c>
      <c r="B155" s="46" t="s">
        <v>218</v>
      </c>
      <c r="C155" s="4" t="s">
        <v>51</v>
      </c>
      <c r="D155" s="47" t="s">
        <v>68</v>
      </c>
      <c r="E155" s="49">
        <v>3.44</v>
      </c>
      <c r="F155" s="49">
        <v>3131</v>
      </c>
      <c r="G155" s="42"/>
    </row>
    <row r="156" spans="1:7" ht="25.5">
      <c r="A156" s="4">
        <v>119</v>
      </c>
      <c r="B156" s="46" t="s">
        <v>219</v>
      </c>
      <c r="C156" s="4" t="s">
        <v>51</v>
      </c>
      <c r="D156" s="47" t="s">
        <v>68</v>
      </c>
      <c r="E156" s="49">
        <v>1.978</v>
      </c>
      <c r="F156" s="49">
        <v>3131</v>
      </c>
      <c r="G156" s="42"/>
    </row>
    <row r="157" spans="1:7" ht="25.5">
      <c r="A157" s="28">
        <v>120</v>
      </c>
      <c r="B157" s="46" t="s">
        <v>220</v>
      </c>
      <c r="C157" s="4" t="s">
        <v>51</v>
      </c>
      <c r="D157" s="47" t="s">
        <v>68</v>
      </c>
      <c r="E157" s="49">
        <v>11.484</v>
      </c>
      <c r="F157" s="49">
        <v>3131</v>
      </c>
      <c r="G157" s="42"/>
    </row>
    <row r="158" spans="1:7" ht="42" customHeight="1">
      <c r="A158" s="4">
        <v>121</v>
      </c>
      <c r="B158" s="46" t="s">
        <v>221</v>
      </c>
      <c r="C158" s="4" t="s">
        <v>51</v>
      </c>
      <c r="D158" s="47" t="s">
        <v>68</v>
      </c>
      <c r="E158" s="49">
        <v>40</v>
      </c>
      <c r="F158" s="49">
        <v>3131</v>
      </c>
      <c r="G158" s="42"/>
    </row>
    <row r="159" spans="1:7" ht="48.75" customHeight="1">
      <c r="A159" s="28">
        <v>122</v>
      </c>
      <c r="B159" s="46" t="s">
        <v>222</v>
      </c>
      <c r="C159" s="4" t="s">
        <v>51</v>
      </c>
      <c r="D159" s="47" t="s">
        <v>68</v>
      </c>
      <c r="E159" s="49">
        <v>15</v>
      </c>
      <c r="F159" s="49">
        <v>3131</v>
      </c>
      <c r="G159" s="42"/>
    </row>
    <row r="160" spans="1:7" ht="39.75" customHeight="1">
      <c r="A160" s="4">
        <v>123</v>
      </c>
      <c r="B160" s="46" t="s">
        <v>223</v>
      </c>
      <c r="C160" s="4" t="s">
        <v>51</v>
      </c>
      <c r="D160" s="47" t="s">
        <v>68</v>
      </c>
      <c r="E160" s="49">
        <v>25</v>
      </c>
      <c r="F160" s="49">
        <v>3131</v>
      </c>
      <c r="G160" s="42"/>
    </row>
    <row r="161" spans="1:7" ht="39.75" customHeight="1">
      <c r="A161" s="28">
        <v>124</v>
      </c>
      <c r="B161" s="46" t="s">
        <v>224</v>
      </c>
      <c r="C161" s="4" t="s">
        <v>51</v>
      </c>
      <c r="D161" s="47" t="s">
        <v>68</v>
      </c>
      <c r="E161" s="49">
        <v>40</v>
      </c>
      <c r="F161" s="49">
        <v>3131</v>
      </c>
      <c r="G161" s="42"/>
    </row>
    <row r="162" spans="1:7" ht="51.75" customHeight="1">
      <c r="A162" s="4">
        <v>125</v>
      </c>
      <c r="B162" s="46" t="s">
        <v>225</v>
      </c>
      <c r="C162" s="4" t="s">
        <v>51</v>
      </c>
      <c r="D162" s="47" t="s">
        <v>68</v>
      </c>
      <c r="E162" s="49">
        <v>50</v>
      </c>
      <c r="F162" s="49">
        <v>3131</v>
      </c>
      <c r="G162" s="42"/>
    </row>
    <row r="163" spans="1:7" ht="27.75" customHeight="1">
      <c r="A163" s="28">
        <v>126</v>
      </c>
      <c r="B163" s="46" t="s">
        <v>207</v>
      </c>
      <c r="C163" s="4" t="s">
        <v>51</v>
      </c>
      <c r="D163" s="47" t="s">
        <v>68</v>
      </c>
      <c r="E163" s="49">
        <v>30</v>
      </c>
      <c r="F163" s="49">
        <v>3131</v>
      </c>
      <c r="G163" s="42"/>
    </row>
    <row r="164" spans="1:7" ht="15.75">
      <c r="A164" s="58"/>
      <c r="B164" s="58" t="s">
        <v>186</v>
      </c>
      <c r="C164" s="58"/>
      <c r="D164" s="59"/>
      <c r="E164" s="58">
        <f>SUM(E97:E163)-E135</f>
        <v>3058.762</v>
      </c>
      <c r="F164" s="58"/>
      <c r="G164" s="61"/>
    </row>
    <row r="165" spans="1:7" ht="18">
      <c r="A165" s="199" t="s">
        <v>187</v>
      </c>
      <c r="B165" s="200"/>
      <c r="C165" s="200"/>
      <c r="D165" s="200"/>
      <c r="E165" s="200"/>
      <c r="F165" s="200"/>
      <c r="G165" s="201"/>
    </row>
    <row r="166" spans="1:7" ht="25.5">
      <c r="A166" s="36">
        <v>127</v>
      </c>
      <c r="B166" s="36" t="s">
        <v>108</v>
      </c>
      <c r="C166" s="36" t="s">
        <v>51</v>
      </c>
      <c r="D166" s="36" t="s">
        <v>52</v>
      </c>
      <c r="E166" s="40">
        <v>25.913</v>
      </c>
      <c r="F166" s="40">
        <v>3122</v>
      </c>
      <c r="G166" s="36"/>
    </row>
    <row r="167" spans="1:7" ht="15" customHeight="1">
      <c r="A167" s="32"/>
      <c r="B167" s="32" t="s">
        <v>191</v>
      </c>
      <c r="C167" s="32"/>
      <c r="D167" s="32"/>
      <c r="E167" s="69">
        <f>SUM(E166)</f>
        <v>25.913</v>
      </c>
      <c r="F167" s="69"/>
      <c r="G167" s="32"/>
    </row>
    <row r="168" spans="1:7" ht="25.5">
      <c r="A168" s="4">
        <v>128</v>
      </c>
      <c r="B168" s="48" t="s">
        <v>188</v>
      </c>
      <c r="C168" s="49" t="s">
        <v>51</v>
      </c>
      <c r="D168" s="62" t="s">
        <v>68</v>
      </c>
      <c r="E168" s="49">
        <v>14.5</v>
      </c>
      <c r="F168" s="49">
        <v>3142</v>
      </c>
      <c r="G168" s="42"/>
    </row>
    <row r="169" spans="1:7" ht="25.5">
      <c r="A169" s="4">
        <v>129</v>
      </c>
      <c r="B169" s="48" t="s">
        <v>189</v>
      </c>
      <c r="C169" s="49" t="s">
        <v>51</v>
      </c>
      <c r="D169" s="62" t="s">
        <v>68</v>
      </c>
      <c r="E169" s="49">
        <v>1000</v>
      </c>
      <c r="F169" s="49">
        <v>3142</v>
      </c>
      <c r="G169" s="42"/>
    </row>
    <row r="170" spans="1:7" ht="15.75">
      <c r="A170" s="16"/>
      <c r="B170" s="30" t="s">
        <v>192</v>
      </c>
      <c r="C170" s="30"/>
      <c r="D170" s="30"/>
      <c r="E170" s="30">
        <f>SUM(E168:E169)</f>
        <v>1014.5</v>
      </c>
      <c r="F170" s="30"/>
      <c r="G170" s="43"/>
    </row>
    <row r="171" spans="1:7" ht="15.75">
      <c r="A171" s="58"/>
      <c r="B171" s="58" t="s">
        <v>193</v>
      </c>
      <c r="C171" s="58"/>
      <c r="D171" s="59"/>
      <c r="E171" s="70">
        <f>E167+E170</f>
        <v>1040.413</v>
      </c>
      <c r="F171" s="58"/>
      <c r="G171" s="61"/>
    </row>
    <row r="172" spans="1:7" ht="18">
      <c r="A172" s="199" t="s">
        <v>194</v>
      </c>
      <c r="B172" s="200"/>
      <c r="C172" s="200"/>
      <c r="D172" s="200"/>
      <c r="E172" s="200"/>
      <c r="F172" s="200"/>
      <c r="G172" s="201"/>
    </row>
    <row r="173" spans="1:7" ht="25.5">
      <c r="A173" s="4">
        <v>130</v>
      </c>
      <c r="B173" s="48" t="s">
        <v>195</v>
      </c>
      <c r="C173" s="49" t="s">
        <v>51</v>
      </c>
      <c r="D173" s="62" t="s">
        <v>68</v>
      </c>
      <c r="E173" s="49">
        <v>1000</v>
      </c>
      <c r="F173" s="49">
        <v>3142</v>
      </c>
      <c r="G173" s="42"/>
    </row>
    <row r="174" spans="1:7" ht="38.25">
      <c r="A174" s="4">
        <v>131</v>
      </c>
      <c r="B174" s="48" t="s">
        <v>196</v>
      </c>
      <c r="C174" s="49" t="s">
        <v>51</v>
      </c>
      <c r="D174" s="62" t="s">
        <v>68</v>
      </c>
      <c r="E174" s="49">
        <v>1000</v>
      </c>
      <c r="F174" s="49">
        <v>3142</v>
      </c>
      <c r="G174" s="42"/>
    </row>
    <row r="175" spans="1:7" ht="15.75">
      <c r="A175" s="67"/>
      <c r="B175" s="60" t="s">
        <v>197</v>
      </c>
      <c r="C175" s="60"/>
      <c r="D175" s="60"/>
      <c r="E175" s="60">
        <f>SUM(E173:E174)</f>
        <v>2000</v>
      </c>
      <c r="F175" s="60"/>
      <c r="G175" s="61"/>
    </row>
    <row r="176" spans="1:7" ht="18" customHeight="1">
      <c r="A176" s="199" t="s">
        <v>198</v>
      </c>
      <c r="B176" s="200"/>
      <c r="C176" s="200"/>
      <c r="D176" s="200"/>
      <c r="E176" s="200"/>
      <c r="F176" s="200"/>
      <c r="G176" s="201"/>
    </row>
    <row r="177" spans="1:7" ht="25.5">
      <c r="A177" s="36">
        <v>132</v>
      </c>
      <c r="B177" s="36" t="s">
        <v>199</v>
      </c>
      <c r="C177" s="36" t="s">
        <v>51</v>
      </c>
      <c r="D177" s="36" t="s">
        <v>68</v>
      </c>
      <c r="E177" s="40">
        <v>20</v>
      </c>
      <c r="F177" s="40">
        <v>2210</v>
      </c>
      <c r="G177" s="36"/>
    </row>
    <row r="178" spans="1:7" ht="12.75">
      <c r="A178" s="32"/>
      <c r="B178" s="32" t="s">
        <v>117</v>
      </c>
      <c r="C178" s="32"/>
      <c r="D178" s="32"/>
      <c r="E178" s="69">
        <f>SUM(E177)</f>
        <v>20</v>
      </c>
      <c r="F178" s="69"/>
      <c r="G178" s="32"/>
    </row>
    <row r="179" spans="1:7" ht="25.5">
      <c r="A179" s="4">
        <v>133</v>
      </c>
      <c r="B179" s="48" t="s">
        <v>108</v>
      </c>
      <c r="C179" s="49" t="s">
        <v>51</v>
      </c>
      <c r="D179" s="62" t="s">
        <v>52</v>
      </c>
      <c r="E179" s="49">
        <v>61.408</v>
      </c>
      <c r="F179" s="49">
        <v>2240</v>
      </c>
      <c r="G179" s="42"/>
    </row>
    <row r="180" spans="1:7" ht="25.5">
      <c r="A180" s="4">
        <v>134</v>
      </c>
      <c r="B180" s="48" t="s">
        <v>205</v>
      </c>
      <c r="C180" s="49" t="s">
        <v>51</v>
      </c>
      <c r="D180" s="62" t="s">
        <v>68</v>
      </c>
      <c r="E180" s="49">
        <v>5</v>
      </c>
      <c r="F180" s="49">
        <v>2240</v>
      </c>
      <c r="G180" s="42"/>
    </row>
    <row r="181" spans="1:7" ht="25.5">
      <c r="A181" s="4">
        <v>135</v>
      </c>
      <c r="B181" s="6" t="s">
        <v>206</v>
      </c>
      <c r="C181" s="49" t="s">
        <v>51</v>
      </c>
      <c r="D181" s="62" t="s">
        <v>68</v>
      </c>
      <c r="E181" s="49">
        <v>5</v>
      </c>
      <c r="F181" s="49"/>
      <c r="G181" s="42"/>
    </row>
    <row r="182" spans="1:7" ht="25.5">
      <c r="A182" s="4">
        <v>136</v>
      </c>
      <c r="B182" s="48" t="s">
        <v>249</v>
      </c>
      <c r="C182" s="49" t="s">
        <v>51</v>
      </c>
      <c r="D182" s="62" t="s">
        <v>68</v>
      </c>
      <c r="E182" s="49">
        <v>30.492</v>
      </c>
      <c r="F182" s="49">
        <v>2240</v>
      </c>
      <c r="G182" s="42"/>
    </row>
    <row r="183" spans="1:7" ht="15.75">
      <c r="A183" s="16"/>
      <c r="B183" s="30" t="s">
        <v>77</v>
      </c>
      <c r="C183" s="30"/>
      <c r="D183" s="30"/>
      <c r="E183" s="30">
        <f>SUM(E179:E182)</f>
        <v>101.9</v>
      </c>
      <c r="F183" s="30"/>
      <c r="G183" s="43"/>
    </row>
    <row r="184" spans="1:7" ht="15.75">
      <c r="A184" s="58"/>
      <c r="B184" s="58" t="s">
        <v>200</v>
      </c>
      <c r="C184" s="58"/>
      <c r="D184" s="59"/>
      <c r="E184" s="70">
        <f>E178+E183</f>
        <v>121.9</v>
      </c>
      <c r="F184" s="58"/>
      <c r="G184" s="61"/>
    </row>
    <row r="185" spans="1:7" ht="18">
      <c r="A185" s="199" t="s">
        <v>201</v>
      </c>
      <c r="B185" s="200"/>
      <c r="C185" s="200"/>
      <c r="D185" s="200"/>
      <c r="E185" s="200"/>
      <c r="F185" s="200"/>
      <c r="G185" s="201"/>
    </row>
    <row r="186" spans="1:7" ht="27" customHeight="1">
      <c r="A186" s="4">
        <v>137</v>
      </c>
      <c r="B186" s="48" t="s">
        <v>203</v>
      </c>
      <c r="C186" s="49" t="s">
        <v>51</v>
      </c>
      <c r="D186" s="62" t="s">
        <v>68</v>
      </c>
      <c r="E186" s="49">
        <v>190</v>
      </c>
      <c r="F186" s="49">
        <v>3210</v>
      </c>
      <c r="G186" s="42"/>
    </row>
    <row r="187" spans="1:7" ht="15.75">
      <c r="A187" s="67"/>
      <c r="B187" s="60" t="s">
        <v>202</v>
      </c>
      <c r="C187" s="60"/>
      <c r="D187" s="60"/>
      <c r="E187" s="60">
        <f>SUM(E186:E186)</f>
        <v>190</v>
      </c>
      <c r="F187" s="60"/>
      <c r="G187" s="61"/>
    </row>
    <row r="188" spans="1:7" ht="15">
      <c r="A188" s="1"/>
      <c r="G188" s="8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B192" s="5" t="s">
        <v>82</v>
      </c>
      <c r="G192" s="8"/>
    </row>
    <row r="193" spans="1:6" ht="15">
      <c r="A193" s="1"/>
      <c r="C193" s="5"/>
      <c r="D193" s="5"/>
      <c r="E193" s="5"/>
      <c r="F193" s="5" t="s">
        <v>97</v>
      </c>
    </row>
    <row r="194" spans="1:2" ht="12.75">
      <c r="A194" s="1"/>
      <c r="B194" s="1" t="s">
        <v>251</v>
      </c>
    </row>
    <row r="195" spans="1:6" ht="12.75">
      <c r="A195" s="1"/>
      <c r="B195" s="1" t="s">
        <v>250</v>
      </c>
      <c r="C195" s="1" t="s">
        <v>96</v>
      </c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 t="s">
        <v>253</v>
      </c>
      <c r="C197" s="1"/>
      <c r="D197" s="1"/>
      <c r="E197" s="1"/>
      <c r="F197" s="1"/>
    </row>
    <row r="198" spans="1:6" ht="12.75">
      <c r="A198" s="1"/>
      <c r="B198" s="1" t="s">
        <v>252</v>
      </c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C1310" s="1"/>
      <c r="D1310" s="1"/>
      <c r="E1310" s="1"/>
      <c r="F1310" s="1"/>
    </row>
  </sheetData>
  <sheetProtection/>
  <mergeCells count="21">
    <mergeCell ref="B7:B9"/>
    <mergeCell ref="A77:G77"/>
    <mergeCell ref="A185:G185"/>
    <mergeCell ref="A5:F5"/>
    <mergeCell ref="A11:G11"/>
    <mergeCell ref="A7:A9"/>
    <mergeCell ref="F7:F9"/>
    <mergeCell ref="A52:G52"/>
    <mergeCell ref="A172:G172"/>
    <mergeCell ref="A165:G165"/>
    <mergeCell ref="A92:G92"/>
    <mergeCell ref="A1:F1"/>
    <mergeCell ref="A2:F2"/>
    <mergeCell ref="A3:F3"/>
    <mergeCell ref="A4:F4"/>
    <mergeCell ref="A176:G176"/>
    <mergeCell ref="C7:C9"/>
    <mergeCell ref="A88:G88"/>
    <mergeCell ref="E7:E9"/>
    <mergeCell ref="A96:G96"/>
    <mergeCell ref="A82:G82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11"/>
  <sheetViews>
    <sheetView zoomScale="115" zoomScaleNormal="115" zoomScalePageLayoutView="0" workbookViewId="0" topLeftCell="A38">
      <selection activeCell="E41" sqref="E41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206" t="s">
        <v>48</v>
      </c>
      <c r="B7" s="206" t="s">
        <v>49</v>
      </c>
      <c r="C7" s="212" t="s">
        <v>50</v>
      </c>
      <c r="D7" s="12" t="s">
        <v>61</v>
      </c>
      <c r="E7" s="212" t="s">
        <v>55</v>
      </c>
      <c r="F7" s="209" t="s">
        <v>53</v>
      </c>
      <c r="G7" s="10" t="s">
        <v>60</v>
      </c>
    </row>
    <row r="8" spans="1:7" ht="66" customHeight="1" hidden="1">
      <c r="A8" s="207"/>
      <c r="B8" s="207"/>
      <c r="C8" s="213"/>
      <c r="D8" s="12"/>
      <c r="E8" s="213"/>
      <c r="F8" s="210"/>
      <c r="G8" s="2"/>
    </row>
    <row r="9" spans="1:7" ht="15" customHeight="1" hidden="1">
      <c r="A9" s="208"/>
      <c r="B9" s="208"/>
      <c r="C9" s="214"/>
      <c r="D9" s="12"/>
      <c r="E9" s="214"/>
      <c r="F9" s="2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203" t="s">
        <v>54</v>
      </c>
      <c r="B11" s="204"/>
      <c r="C11" s="204"/>
      <c r="D11" s="204"/>
      <c r="E11" s="204"/>
      <c r="F11" s="204"/>
      <c r="G11" s="205"/>
    </row>
    <row r="12" spans="1:7" ht="25.5" customHeight="1">
      <c r="A12" s="28">
        <v>1</v>
      </c>
      <c r="B12" s="36" t="s">
        <v>108</v>
      </c>
      <c r="C12" s="28" t="s">
        <v>51</v>
      </c>
      <c r="D12" s="28" t="s">
        <v>52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109</v>
      </c>
      <c r="C13" s="28" t="s">
        <v>51</v>
      </c>
      <c r="D13" s="28" t="s">
        <v>67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117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108</v>
      </c>
      <c r="C15" s="29" t="s">
        <v>51</v>
      </c>
      <c r="D15" s="29" t="s">
        <v>72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105</v>
      </c>
      <c r="C16" s="15" t="s">
        <v>51</v>
      </c>
      <c r="D16" s="31" t="s">
        <v>52</v>
      </c>
      <c r="E16" s="14">
        <v>129.28</v>
      </c>
      <c r="F16" s="14">
        <v>2240</v>
      </c>
      <c r="G16" s="33" t="s">
        <v>88</v>
      </c>
    </row>
    <row r="17" spans="1:7" ht="50.25" customHeight="1">
      <c r="A17" s="72">
        <v>5</v>
      </c>
      <c r="B17" s="15" t="s">
        <v>106</v>
      </c>
      <c r="C17" s="15" t="s">
        <v>51</v>
      </c>
      <c r="D17" s="31" t="s">
        <v>52</v>
      </c>
      <c r="E17" s="14">
        <v>49.28</v>
      </c>
      <c r="F17" s="14">
        <v>2240</v>
      </c>
      <c r="G17" s="33" t="s">
        <v>88</v>
      </c>
    </row>
    <row r="18" spans="1:7" ht="42.75" customHeight="1">
      <c r="A18" s="72">
        <v>6</v>
      </c>
      <c r="B18" s="15" t="s">
        <v>107</v>
      </c>
      <c r="C18" s="15" t="s">
        <v>51</v>
      </c>
      <c r="D18" s="31" t="s">
        <v>52</v>
      </c>
      <c r="E18" s="14">
        <v>60.39</v>
      </c>
      <c r="F18" s="14">
        <v>2240</v>
      </c>
      <c r="G18" s="33" t="s">
        <v>88</v>
      </c>
    </row>
    <row r="19" spans="1:7" ht="27.75" customHeight="1">
      <c r="A19" s="72">
        <v>7</v>
      </c>
      <c r="B19" s="15" t="s">
        <v>93</v>
      </c>
      <c r="C19" s="15" t="s">
        <v>51</v>
      </c>
      <c r="D19" s="31" t="s">
        <v>69</v>
      </c>
      <c r="E19" s="37">
        <v>81.91</v>
      </c>
      <c r="F19" s="14">
        <v>2240</v>
      </c>
      <c r="G19" s="33"/>
    </row>
    <row r="20" spans="1:7" ht="39" customHeight="1">
      <c r="A20" s="72">
        <v>8</v>
      </c>
      <c r="B20" s="15" t="s">
        <v>58</v>
      </c>
      <c r="C20" s="15" t="s">
        <v>51</v>
      </c>
      <c r="D20" s="31" t="s">
        <v>68</v>
      </c>
      <c r="E20" s="37">
        <v>15.25</v>
      </c>
      <c r="F20" s="14">
        <v>2240</v>
      </c>
      <c r="G20" s="33"/>
    </row>
    <row r="21" spans="1:7" ht="25.5" customHeight="1">
      <c r="A21" s="72">
        <v>9</v>
      </c>
      <c r="B21" s="13" t="s">
        <v>228</v>
      </c>
      <c r="C21" s="15" t="s">
        <v>51</v>
      </c>
      <c r="D21" s="31" t="s">
        <v>68</v>
      </c>
      <c r="E21" s="37">
        <v>55</v>
      </c>
      <c r="F21" s="14">
        <v>2240</v>
      </c>
      <c r="G21" s="33"/>
    </row>
    <row r="22" spans="1:7" ht="26.25" customHeight="1">
      <c r="A22" s="72">
        <v>10</v>
      </c>
      <c r="B22" s="15" t="s">
        <v>229</v>
      </c>
      <c r="C22" s="15" t="s">
        <v>51</v>
      </c>
      <c r="D22" s="31" t="s">
        <v>68</v>
      </c>
      <c r="E22" s="37">
        <v>80</v>
      </c>
      <c r="F22" s="14">
        <v>2240</v>
      </c>
      <c r="G22" s="33"/>
    </row>
    <row r="23" spans="1:7" ht="26.25" customHeight="1">
      <c r="A23" s="72">
        <v>11</v>
      </c>
      <c r="B23" s="15" t="s">
        <v>110</v>
      </c>
      <c r="C23" s="15" t="s">
        <v>51</v>
      </c>
      <c r="D23" s="31" t="s">
        <v>68</v>
      </c>
      <c r="E23" s="37">
        <v>82.76</v>
      </c>
      <c r="F23" s="14">
        <v>2240</v>
      </c>
      <c r="G23" s="33"/>
    </row>
    <row r="24" spans="1:7" ht="40.5" customHeight="1">
      <c r="A24" s="72">
        <v>12</v>
      </c>
      <c r="B24" s="15" t="s">
        <v>230</v>
      </c>
      <c r="C24" s="15" t="s">
        <v>51</v>
      </c>
      <c r="D24" s="31" t="s">
        <v>68</v>
      </c>
      <c r="E24" s="37">
        <v>90</v>
      </c>
      <c r="F24" s="14">
        <v>2240</v>
      </c>
      <c r="G24" s="33"/>
    </row>
    <row r="25" spans="1:7" ht="27" customHeight="1">
      <c r="A25" s="72">
        <v>13</v>
      </c>
      <c r="B25" s="15" t="s">
        <v>231</v>
      </c>
      <c r="C25" s="15" t="s">
        <v>51</v>
      </c>
      <c r="D25" s="31" t="s">
        <v>68</v>
      </c>
      <c r="E25" s="37">
        <v>60</v>
      </c>
      <c r="F25" s="14">
        <v>2240</v>
      </c>
      <c r="G25" s="33"/>
    </row>
    <row r="26" spans="1:7" ht="25.5" customHeight="1">
      <c r="A26" s="72">
        <v>14</v>
      </c>
      <c r="B26" s="15" t="s">
        <v>70</v>
      </c>
      <c r="C26" s="15" t="s">
        <v>51</v>
      </c>
      <c r="D26" s="31" t="s">
        <v>68</v>
      </c>
      <c r="E26" s="37">
        <v>90</v>
      </c>
      <c r="F26" s="14">
        <v>2240</v>
      </c>
      <c r="G26" s="33"/>
    </row>
    <row r="27" spans="1:7" ht="25.5" customHeight="1">
      <c r="A27" s="72">
        <v>15</v>
      </c>
      <c r="B27" s="15" t="s">
        <v>232</v>
      </c>
      <c r="C27" s="15" t="s">
        <v>51</v>
      </c>
      <c r="D27" s="31" t="s">
        <v>68</v>
      </c>
      <c r="E27" s="37">
        <v>70</v>
      </c>
      <c r="F27" s="14">
        <v>2240</v>
      </c>
      <c r="G27" s="33"/>
    </row>
    <row r="28" spans="1:7" ht="42" customHeight="1">
      <c r="A28" s="72">
        <v>16</v>
      </c>
      <c r="B28" s="15" t="s">
        <v>233</v>
      </c>
      <c r="C28" s="15" t="s">
        <v>51</v>
      </c>
      <c r="D28" s="31" t="s">
        <v>68</v>
      </c>
      <c r="E28" s="37">
        <v>60</v>
      </c>
      <c r="F28" s="14">
        <v>2240</v>
      </c>
      <c r="G28" s="33"/>
    </row>
    <row r="29" spans="1:7" ht="27.75" customHeight="1">
      <c r="A29" s="72">
        <v>17</v>
      </c>
      <c r="B29" s="15" t="s">
        <v>254</v>
      </c>
      <c r="C29" s="15" t="s">
        <v>51</v>
      </c>
      <c r="D29" s="31" t="s">
        <v>68</v>
      </c>
      <c r="E29" s="37">
        <v>50</v>
      </c>
      <c r="F29" s="14">
        <v>2240</v>
      </c>
      <c r="G29" s="33"/>
    </row>
    <row r="30" spans="1:7" ht="26.25" customHeight="1">
      <c r="A30" s="72">
        <v>18</v>
      </c>
      <c r="B30" s="15" t="s">
        <v>71</v>
      </c>
      <c r="C30" s="15" t="s">
        <v>51</v>
      </c>
      <c r="D30" s="31" t="s">
        <v>68</v>
      </c>
      <c r="E30" s="37">
        <v>3</v>
      </c>
      <c r="F30" s="14">
        <v>2240</v>
      </c>
      <c r="G30" s="33"/>
    </row>
    <row r="31" spans="1:7" ht="24.75" customHeight="1">
      <c r="A31" s="72">
        <v>19</v>
      </c>
      <c r="B31" s="15" t="s">
        <v>94</v>
      </c>
      <c r="C31" s="15" t="s">
        <v>51</v>
      </c>
      <c r="D31" s="31" t="s">
        <v>68</v>
      </c>
      <c r="E31" s="37">
        <v>50</v>
      </c>
      <c r="F31" s="14">
        <v>2240</v>
      </c>
      <c r="G31" s="33"/>
    </row>
    <row r="32" spans="1:7" ht="26.25" customHeight="1">
      <c r="A32" s="72">
        <v>20</v>
      </c>
      <c r="B32" s="15" t="s">
        <v>95</v>
      </c>
      <c r="C32" s="15" t="s">
        <v>51</v>
      </c>
      <c r="D32" s="31" t="s">
        <v>68</v>
      </c>
      <c r="E32" s="37">
        <v>95</v>
      </c>
      <c r="F32" s="14">
        <v>2240</v>
      </c>
      <c r="G32" s="33"/>
    </row>
    <row r="33" spans="1:7" ht="26.25" customHeight="1">
      <c r="A33" s="72">
        <v>21</v>
      </c>
      <c r="B33" s="15" t="s">
        <v>73</v>
      </c>
      <c r="C33" s="15" t="s">
        <v>51</v>
      </c>
      <c r="D33" s="31" t="s">
        <v>68</v>
      </c>
      <c r="E33" s="37">
        <v>15</v>
      </c>
      <c r="F33" s="14">
        <v>2240</v>
      </c>
      <c r="G33" s="33"/>
    </row>
    <row r="34" spans="1:7" ht="27" customHeight="1">
      <c r="A34" s="72">
        <v>22</v>
      </c>
      <c r="B34" s="15" t="s">
        <v>83</v>
      </c>
      <c r="C34" s="15" t="s">
        <v>51</v>
      </c>
      <c r="D34" s="31" t="s">
        <v>68</v>
      </c>
      <c r="E34" s="38">
        <v>58.709</v>
      </c>
      <c r="F34" s="14">
        <v>2240</v>
      </c>
      <c r="G34" s="33"/>
    </row>
    <row r="35" spans="1:7" ht="52.5" customHeight="1">
      <c r="A35" s="72">
        <v>23</v>
      </c>
      <c r="B35" s="15" t="s">
        <v>235</v>
      </c>
      <c r="C35" s="15" t="s">
        <v>51</v>
      </c>
      <c r="D35" s="31" t="s">
        <v>68</v>
      </c>
      <c r="E35" s="37">
        <v>95</v>
      </c>
      <c r="F35" s="14">
        <v>2240</v>
      </c>
      <c r="G35" s="33"/>
    </row>
    <row r="36" spans="1:7" ht="28.5" customHeight="1">
      <c r="A36" s="72">
        <v>24</v>
      </c>
      <c r="B36" s="15" t="s">
        <v>236</v>
      </c>
      <c r="C36" s="15" t="s">
        <v>51</v>
      </c>
      <c r="D36" s="31" t="s">
        <v>68</v>
      </c>
      <c r="E36" s="37">
        <v>95</v>
      </c>
      <c r="F36" s="14">
        <v>2240</v>
      </c>
      <c r="G36" s="33"/>
    </row>
    <row r="37" spans="1:7" ht="29.25" customHeight="1">
      <c r="A37" s="40">
        <v>25</v>
      </c>
      <c r="B37" s="15" t="s">
        <v>112</v>
      </c>
      <c r="C37" s="15" t="s">
        <v>51</v>
      </c>
      <c r="D37" s="31" t="s">
        <v>68</v>
      </c>
      <c r="E37" s="37">
        <v>1</v>
      </c>
      <c r="F37" s="14">
        <v>2240</v>
      </c>
      <c r="G37" s="33"/>
    </row>
    <row r="38" spans="1:7" ht="40.5" customHeight="1">
      <c r="A38" s="72">
        <v>26</v>
      </c>
      <c r="B38" s="15" t="s">
        <v>237</v>
      </c>
      <c r="C38" s="15" t="s">
        <v>51</v>
      </c>
      <c r="D38" s="31" t="s">
        <v>67</v>
      </c>
      <c r="E38" s="37">
        <v>47.6</v>
      </c>
      <c r="F38" s="14">
        <v>2240</v>
      </c>
      <c r="G38" s="33"/>
    </row>
    <row r="39" spans="1:7" ht="27.75" customHeight="1">
      <c r="A39" s="72">
        <v>27</v>
      </c>
      <c r="B39" s="13" t="s">
        <v>98</v>
      </c>
      <c r="C39" s="15" t="s">
        <v>51</v>
      </c>
      <c r="D39" s="31" t="s">
        <v>69</v>
      </c>
      <c r="E39" s="37">
        <v>99</v>
      </c>
      <c r="F39" s="14">
        <v>2240</v>
      </c>
      <c r="G39" s="33"/>
    </row>
    <row r="40" spans="1:7" ht="40.5" customHeight="1">
      <c r="A40" s="72">
        <v>28</v>
      </c>
      <c r="B40" s="13" t="s">
        <v>107</v>
      </c>
      <c r="C40" s="15" t="s">
        <v>51</v>
      </c>
      <c r="D40" s="31" t="s">
        <v>69</v>
      </c>
      <c r="E40" s="37">
        <v>95</v>
      </c>
      <c r="F40" s="14">
        <v>2240</v>
      </c>
      <c r="G40" s="33"/>
    </row>
    <row r="41" spans="1:7" ht="15.75" customHeight="1">
      <c r="A41" s="23"/>
      <c r="B41" s="24" t="s">
        <v>74</v>
      </c>
      <c r="C41" s="24"/>
      <c r="D41" s="25"/>
      <c r="E41" s="26">
        <f>SUM(E15:E40)</f>
        <v>4393.327000000001</v>
      </c>
      <c r="F41" s="26"/>
      <c r="G41" s="25"/>
    </row>
    <row r="42" spans="1:7" ht="27.75" customHeight="1">
      <c r="A42" s="7">
        <v>28</v>
      </c>
      <c r="B42" s="15" t="s">
        <v>238</v>
      </c>
      <c r="C42" s="13" t="s">
        <v>51</v>
      </c>
      <c r="D42" s="13" t="s">
        <v>68</v>
      </c>
      <c r="E42" s="14">
        <v>46.8</v>
      </c>
      <c r="F42" s="14">
        <v>2274</v>
      </c>
      <c r="G42" s="13"/>
    </row>
    <row r="43" spans="1:7" ht="15.75" customHeight="1">
      <c r="A43" s="23"/>
      <c r="B43" s="24" t="s">
        <v>75</v>
      </c>
      <c r="C43" s="25"/>
      <c r="D43" s="25"/>
      <c r="E43" s="26">
        <f>SUM(E42)</f>
        <v>46.8</v>
      </c>
      <c r="F43" s="26"/>
      <c r="G43" s="25"/>
    </row>
    <row r="44" spans="1:7" ht="54" customHeight="1">
      <c r="A44" s="7">
        <v>29</v>
      </c>
      <c r="B44" s="15" t="s">
        <v>239</v>
      </c>
      <c r="C44" s="13" t="s">
        <v>51</v>
      </c>
      <c r="D44" s="13" t="s">
        <v>68</v>
      </c>
      <c r="E44" s="14">
        <v>1</v>
      </c>
      <c r="F44" s="14">
        <v>2274</v>
      </c>
      <c r="G44" s="13"/>
    </row>
    <row r="45" spans="1:7" ht="16.5" customHeight="1">
      <c r="A45" s="23"/>
      <c r="B45" s="24" t="s">
        <v>76</v>
      </c>
      <c r="C45" s="25"/>
      <c r="D45" s="25"/>
      <c r="E45" s="26">
        <f>SUM(E44)</f>
        <v>1</v>
      </c>
      <c r="F45" s="26"/>
      <c r="G45" s="25"/>
    </row>
    <row r="46" spans="1:7" ht="27" customHeight="1">
      <c r="A46" s="28">
        <v>30</v>
      </c>
      <c r="B46" s="15" t="s">
        <v>108</v>
      </c>
      <c r="C46" s="13" t="s">
        <v>51</v>
      </c>
      <c r="D46" s="13" t="s">
        <v>52</v>
      </c>
      <c r="E46" s="38">
        <v>187.54</v>
      </c>
      <c r="F46" s="14">
        <v>3110</v>
      </c>
      <c r="G46" s="13"/>
    </row>
    <row r="47" spans="1:7" ht="26.25" customHeight="1">
      <c r="A47" s="28">
        <v>31</v>
      </c>
      <c r="B47" s="15" t="s">
        <v>108</v>
      </c>
      <c r="C47" s="13" t="s">
        <v>51</v>
      </c>
      <c r="D47" s="13" t="s">
        <v>52</v>
      </c>
      <c r="E47" s="38">
        <v>655.144</v>
      </c>
      <c r="F47" s="14">
        <v>3132</v>
      </c>
      <c r="G47" s="13"/>
    </row>
    <row r="48" spans="1:7" ht="27.75" customHeight="1">
      <c r="A48" s="28">
        <v>32</v>
      </c>
      <c r="B48" s="15" t="s">
        <v>113</v>
      </c>
      <c r="C48" s="13" t="s">
        <v>51</v>
      </c>
      <c r="D48" s="13" t="s">
        <v>68</v>
      </c>
      <c r="E48" s="38">
        <v>450</v>
      </c>
      <c r="F48" s="14">
        <v>3132</v>
      </c>
      <c r="G48" s="13"/>
    </row>
    <row r="49" spans="1:7" ht="26.25" customHeight="1">
      <c r="A49" s="28">
        <v>33</v>
      </c>
      <c r="B49" s="15" t="s">
        <v>114</v>
      </c>
      <c r="C49" s="13" t="s">
        <v>51</v>
      </c>
      <c r="D49" s="13" t="s">
        <v>68</v>
      </c>
      <c r="E49" s="38">
        <v>1000</v>
      </c>
      <c r="F49" s="14">
        <v>3132</v>
      </c>
      <c r="G49" s="13"/>
    </row>
    <row r="50" spans="1:7" ht="39.75" customHeight="1">
      <c r="A50" s="28">
        <v>34</v>
      </c>
      <c r="B50" s="15" t="s">
        <v>115</v>
      </c>
      <c r="C50" s="13" t="s">
        <v>51</v>
      </c>
      <c r="D50" s="13" t="s">
        <v>68</v>
      </c>
      <c r="E50" s="38">
        <v>250</v>
      </c>
      <c r="F50" s="14">
        <v>3132</v>
      </c>
      <c r="G50" s="13"/>
    </row>
    <row r="51" spans="1:7" ht="16.5" customHeight="1">
      <c r="A51" s="23"/>
      <c r="B51" s="24" t="s">
        <v>185</v>
      </c>
      <c r="C51" s="25"/>
      <c r="D51" s="25"/>
      <c r="E51" s="39">
        <f>SUM(E46:E50)</f>
        <v>2542.684</v>
      </c>
      <c r="F51" s="26"/>
      <c r="G51" s="25"/>
    </row>
    <row r="52" spans="1:7" ht="18" customHeight="1">
      <c r="A52" s="71"/>
      <c r="B52" s="63" t="s">
        <v>65</v>
      </c>
      <c r="C52" s="64"/>
      <c r="D52" s="64"/>
      <c r="E52" s="65">
        <f>E41+E45</f>
        <v>4394.327000000001</v>
      </c>
      <c r="F52" s="64"/>
      <c r="G52" s="66"/>
    </row>
    <row r="53" spans="1:7" ht="21.75" customHeight="1">
      <c r="A53" s="199" t="s">
        <v>63</v>
      </c>
      <c r="B53" s="200"/>
      <c r="C53" s="200"/>
      <c r="D53" s="200"/>
      <c r="E53" s="200"/>
      <c r="F53" s="200"/>
      <c r="G53" s="201"/>
    </row>
    <row r="54" spans="1:7" ht="29.25" customHeight="1">
      <c r="A54" s="28">
        <v>35</v>
      </c>
      <c r="B54" s="28" t="s">
        <v>108</v>
      </c>
      <c r="C54" s="28" t="s">
        <v>51</v>
      </c>
      <c r="D54" s="28" t="s">
        <v>52</v>
      </c>
      <c r="E54" s="40">
        <v>15.672</v>
      </c>
      <c r="F54" s="28">
        <v>2210</v>
      </c>
      <c r="G54" s="28"/>
    </row>
    <row r="55" spans="1:7" ht="30" customHeight="1">
      <c r="A55" s="28">
        <v>36</v>
      </c>
      <c r="B55" s="77" t="s">
        <v>240</v>
      </c>
      <c r="C55" s="36" t="s">
        <v>51</v>
      </c>
      <c r="D55" s="36" t="s">
        <v>68</v>
      </c>
      <c r="E55" s="40">
        <v>3.028</v>
      </c>
      <c r="F55" s="40">
        <v>2210</v>
      </c>
      <c r="G55" s="36"/>
    </row>
    <row r="56" spans="1:7" ht="29.25" customHeight="1">
      <c r="A56" s="28">
        <v>37</v>
      </c>
      <c r="B56" s="77" t="s">
        <v>241</v>
      </c>
      <c r="C56" s="36" t="s">
        <v>51</v>
      </c>
      <c r="D56" s="36" t="s">
        <v>68</v>
      </c>
      <c r="E56" s="40">
        <v>1.2</v>
      </c>
      <c r="F56" s="40">
        <v>2210</v>
      </c>
      <c r="G56" s="36"/>
    </row>
    <row r="57" spans="1:7" ht="42" customHeight="1">
      <c r="A57" s="28">
        <v>38</v>
      </c>
      <c r="B57" s="77" t="s">
        <v>242</v>
      </c>
      <c r="C57" s="36" t="s">
        <v>51</v>
      </c>
      <c r="D57" s="36" t="s">
        <v>68</v>
      </c>
      <c r="E57" s="40">
        <v>15</v>
      </c>
      <c r="F57" s="40">
        <v>2210</v>
      </c>
      <c r="G57" s="36"/>
    </row>
    <row r="58" spans="1:7" ht="20.25" customHeight="1">
      <c r="A58" s="16"/>
      <c r="B58" s="16" t="s">
        <v>117</v>
      </c>
      <c r="C58" s="16"/>
      <c r="D58" s="16"/>
      <c r="E58" s="16">
        <f>SUM(E54:E57)</f>
        <v>34.9</v>
      </c>
      <c r="F58" s="16"/>
      <c r="G58" s="16"/>
    </row>
    <row r="59" spans="1:7" ht="27" customHeight="1">
      <c r="A59" s="29">
        <v>39</v>
      </c>
      <c r="B59" s="29" t="s">
        <v>108</v>
      </c>
      <c r="C59" s="29" t="s">
        <v>51</v>
      </c>
      <c r="D59" s="29" t="s">
        <v>52</v>
      </c>
      <c r="E59" s="29">
        <v>4.7</v>
      </c>
      <c r="F59" s="29">
        <v>2240</v>
      </c>
      <c r="G59" s="52"/>
    </row>
    <row r="60" spans="1:7" ht="28.5" customHeight="1">
      <c r="A60" s="4">
        <v>40</v>
      </c>
      <c r="B60" s="4" t="s">
        <v>243</v>
      </c>
      <c r="C60" s="4" t="s">
        <v>51</v>
      </c>
      <c r="D60" s="4" t="s">
        <v>68</v>
      </c>
      <c r="E60" s="6">
        <v>9</v>
      </c>
      <c r="F60" s="4">
        <v>2240</v>
      </c>
      <c r="G60" s="4"/>
    </row>
    <row r="61" spans="1:7" ht="28.5" customHeight="1">
      <c r="A61" s="29">
        <v>41</v>
      </c>
      <c r="B61" s="4" t="s">
        <v>118</v>
      </c>
      <c r="C61" s="4" t="s">
        <v>51</v>
      </c>
      <c r="D61" s="4" t="s">
        <v>68</v>
      </c>
      <c r="E61" s="6">
        <v>2</v>
      </c>
      <c r="F61" s="4">
        <v>2240</v>
      </c>
      <c r="G61" s="4"/>
    </row>
    <row r="62" spans="1:7" ht="28.5" customHeight="1">
      <c r="A62" s="4">
        <v>42</v>
      </c>
      <c r="B62" s="4" t="s">
        <v>119</v>
      </c>
      <c r="C62" s="4" t="s">
        <v>51</v>
      </c>
      <c r="D62" s="4" t="s">
        <v>68</v>
      </c>
      <c r="E62" s="6">
        <v>0.3</v>
      </c>
      <c r="F62" s="4">
        <v>2240</v>
      </c>
      <c r="G62" s="4"/>
    </row>
    <row r="63" spans="1:7" ht="15" customHeight="1">
      <c r="A63" s="16"/>
      <c r="B63" s="16" t="s">
        <v>77</v>
      </c>
      <c r="C63" s="16"/>
      <c r="D63" s="16"/>
      <c r="E63" s="16">
        <f>SUM(E59:E62)</f>
        <v>16</v>
      </c>
      <c r="F63" s="16"/>
      <c r="G63" s="16"/>
    </row>
    <row r="64" spans="1:7" ht="26.25" customHeight="1">
      <c r="A64" s="29">
        <v>43</v>
      </c>
      <c r="B64" s="29" t="s">
        <v>108</v>
      </c>
      <c r="C64" s="29" t="s">
        <v>51</v>
      </c>
      <c r="D64" s="29" t="s">
        <v>52</v>
      </c>
      <c r="E64" s="29">
        <v>8.785</v>
      </c>
      <c r="F64" s="29">
        <v>2271</v>
      </c>
      <c r="G64" s="29"/>
    </row>
    <row r="65" spans="1:7" ht="39.75" customHeight="1">
      <c r="A65" s="29">
        <v>44</v>
      </c>
      <c r="B65" s="6" t="s">
        <v>244</v>
      </c>
      <c r="C65" s="29" t="s">
        <v>51</v>
      </c>
      <c r="D65" s="29" t="s">
        <v>68</v>
      </c>
      <c r="E65" s="29">
        <v>36.015</v>
      </c>
      <c r="F65" s="29">
        <v>2271</v>
      </c>
      <c r="G65" s="29"/>
    </row>
    <row r="66" spans="1:7" ht="21" customHeight="1">
      <c r="A66" s="16"/>
      <c r="B66" s="16" t="s">
        <v>180</v>
      </c>
      <c r="C66" s="16"/>
      <c r="D66" s="16"/>
      <c r="E66" s="16">
        <f>SUM(E64:E65)</f>
        <v>44.8</v>
      </c>
      <c r="F66" s="16"/>
      <c r="G66" s="16"/>
    </row>
    <row r="67" spans="1:7" ht="24" customHeight="1">
      <c r="A67" s="29">
        <v>45</v>
      </c>
      <c r="B67" s="29" t="s">
        <v>108</v>
      </c>
      <c r="C67" s="29" t="s">
        <v>51</v>
      </c>
      <c r="D67" s="29" t="s">
        <v>52</v>
      </c>
      <c r="E67" s="29">
        <v>0.049</v>
      </c>
      <c r="F67" s="29">
        <v>2272</v>
      </c>
      <c r="G67" s="29"/>
    </row>
    <row r="68" spans="1:7" ht="33" customHeight="1">
      <c r="A68" s="4">
        <v>46</v>
      </c>
      <c r="B68" s="6" t="s">
        <v>64</v>
      </c>
      <c r="C68" s="4" t="s">
        <v>51</v>
      </c>
      <c r="D68" s="4" t="s">
        <v>68</v>
      </c>
      <c r="E68" s="6">
        <v>0.951</v>
      </c>
      <c r="F68" s="4">
        <v>2272</v>
      </c>
      <c r="G68" s="4"/>
    </row>
    <row r="69" spans="1:7" ht="15" customHeight="1">
      <c r="A69" s="16"/>
      <c r="B69" s="16" t="s">
        <v>181</v>
      </c>
      <c r="C69" s="16"/>
      <c r="D69" s="16"/>
      <c r="E69" s="16">
        <f>SUM(E67:E68)</f>
        <v>1</v>
      </c>
      <c r="F69" s="16"/>
      <c r="G69" s="30"/>
    </row>
    <row r="70" spans="1:7" ht="26.25" customHeight="1">
      <c r="A70" s="29">
        <v>47</v>
      </c>
      <c r="B70" s="29" t="s">
        <v>182</v>
      </c>
      <c r="C70" s="29" t="s">
        <v>51</v>
      </c>
      <c r="D70" s="29" t="s">
        <v>68</v>
      </c>
      <c r="E70" s="29">
        <v>20</v>
      </c>
      <c r="F70" s="29">
        <v>2273</v>
      </c>
      <c r="G70" s="41"/>
    </row>
    <row r="71" spans="1:7" ht="15" customHeight="1">
      <c r="A71" s="16"/>
      <c r="B71" s="16" t="s">
        <v>183</v>
      </c>
      <c r="C71" s="16"/>
      <c r="D71" s="16"/>
      <c r="E71" s="16">
        <f>SUM(E70)</f>
        <v>20</v>
      </c>
      <c r="F71" s="16"/>
      <c r="G71" s="30"/>
    </row>
    <row r="72" spans="1:7" ht="39.75" customHeight="1">
      <c r="A72" s="29">
        <v>48</v>
      </c>
      <c r="B72" s="78" t="s">
        <v>245</v>
      </c>
      <c r="C72" s="29" t="s">
        <v>51</v>
      </c>
      <c r="D72" s="29" t="s">
        <v>68</v>
      </c>
      <c r="E72" s="29">
        <v>5</v>
      </c>
      <c r="F72" s="29">
        <v>2282</v>
      </c>
      <c r="G72" s="41"/>
    </row>
    <row r="73" spans="1:7" ht="15" customHeight="1">
      <c r="A73" s="16"/>
      <c r="B73" s="16" t="s">
        <v>120</v>
      </c>
      <c r="C73" s="16"/>
      <c r="D73" s="16"/>
      <c r="E73" s="16">
        <f>SUM(E72)</f>
        <v>5</v>
      </c>
      <c r="F73" s="16"/>
      <c r="G73" s="30"/>
    </row>
    <row r="74" spans="1:7" ht="26.25" customHeight="1">
      <c r="A74" s="4">
        <v>49</v>
      </c>
      <c r="B74" s="6" t="s">
        <v>108</v>
      </c>
      <c r="C74" s="4" t="s">
        <v>51</v>
      </c>
      <c r="D74" s="4" t="s">
        <v>52</v>
      </c>
      <c r="E74" s="6">
        <v>5.743</v>
      </c>
      <c r="F74" s="4">
        <v>2800</v>
      </c>
      <c r="G74" s="2"/>
    </row>
    <row r="75" spans="1:7" ht="26.25" customHeight="1">
      <c r="A75" s="4">
        <v>50</v>
      </c>
      <c r="B75" s="6" t="s">
        <v>80</v>
      </c>
      <c r="C75" s="4" t="s">
        <v>51</v>
      </c>
      <c r="D75" s="4" t="s">
        <v>68</v>
      </c>
      <c r="E75" s="6">
        <v>2.257</v>
      </c>
      <c r="F75" s="4">
        <v>2800</v>
      </c>
      <c r="G75" s="2"/>
    </row>
    <row r="76" spans="1:7" ht="15.75" customHeight="1">
      <c r="A76" s="16"/>
      <c r="B76" s="16" t="s">
        <v>81</v>
      </c>
      <c r="C76" s="16"/>
      <c r="D76" s="16"/>
      <c r="E76" s="16">
        <f>SUM(E74:E75)</f>
        <v>8</v>
      </c>
      <c r="F76" s="16"/>
      <c r="G76" s="30"/>
    </row>
    <row r="77" spans="1:7" ht="19.5" customHeight="1">
      <c r="A77" s="71"/>
      <c r="B77" s="63" t="s">
        <v>121</v>
      </c>
      <c r="C77" s="64"/>
      <c r="D77" s="64"/>
      <c r="E77" s="65">
        <f>E58+E63+E66+E69+E73+E76+E70</f>
        <v>129.7</v>
      </c>
      <c r="F77" s="64"/>
      <c r="G77" s="66"/>
    </row>
    <row r="78" spans="1:7" ht="20.25" customHeight="1">
      <c r="A78" s="199" t="s">
        <v>122</v>
      </c>
      <c r="B78" s="200"/>
      <c r="C78" s="200"/>
      <c r="D78" s="200"/>
      <c r="E78" s="200"/>
      <c r="F78" s="200"/>
      <c r="G78" s="201"/>
    </row>
    <row r="79" spans="1:7" ht="24.75" customHeight="1">
      <c r="A79" s="28">
        <v>51</v>
      </c>
      <c r="B79" s="28" t="s">
        <v>108</v>
      </c>
      <c r="C79" s="28" t="s">
        <v>51</v>
      </c>
      <c r="D79" s="28" t="s">
        <v>52</v>
      </c>
      <c r="E79" s="40">
        <v>184.2</v>
      </c>
      <c r="F79" s="40">
        <v>2240</v>
      </c>
      <c r="G79" s="28"/>
    </row>
    <row r="80" spans="1:7" ht="25.5" customHeight="1">
      <c r="A80" s="28">
        <v>52</v>
      </c>
      <c r="B80" s="36" t="s">
        <v>108</v>
      </c>
      <c r="C80" s="28" t="s">
        <v>51</v>
      </c>
      <c r="D80" s="36" t="s">
        <v>52</v>
      </c>
      <c r="E80" s="40">
        <v>298.14</v>
      </c>
      <c r="F80" s="40">
        <v>2281</v>
      </c>
      <c r="G80" s="28"/>
    </row>
    <row r="81" spans="1:7" ht="24.75" customHeight="1">
      <c r="A81" s="4">
        <v>53</v>
      </c>
      <c r="B81" s="4" t="s">
        <v>246</v>
      </c>
      <c r="C81" s="4" t="s">
        <v>51</v>
      </c>
      <c r="D81" s="4" t="s">
        <v>68</v>
      </c>
      <c r="E81" s="4">
        <v>104.8</v>
      </c>
      <c r="F81" s="53">
        <v>2281</v>
      </c>
      <c r="G81" s="42"/>
    </row>
    <row r="82" spans="1:7" ht="15.75">
      <c r="A82" s="58"/>
      <c r="B82" s="60" t="s">
        <v>125</v>
      </c>
      <c r="C82" s="58"/>
      <c r="D82" s="58"/>
      <c r="E82" s="58">
        <f>SUM(E79:E81)</f>
        <v>587.14</v>
      </c>
      <c r="F82" s="58"/>
      <c r="G82" s="61"/>
    </row>
    <row r="83" spans="1:7" ht="18">
      <c r="A83" s="199" t="s">
        <v>123</v>
      </c>
      <c r="B83" s="200"/>
      <c r="C83" s="200"/>
      <c r="D83" s="200"/>
      <c r="E83" s="200"/>
      <c r="F83" s="200"/>
      <c r="G83" s="201"/>
    </row>
    <row r="84" spans="1:7" ht="25.5">
      <c r="A84" s="28">
        <v>54</v>
      </c>
      <c r="B84" s="36" t="s">
        <v>108</v>
      </c>
      <c r="C84" s="28" t="s">
        <v>51</v>
      </c>
      <c r="D84" s="28" t="s">
        <v>52</v>
      </c>
      <c r="E84" s="40">
        <v>45.821</v>
      </c>
      <c r="F84" s="40">
        <v>2210</v>
      </c>
      <c r="G84" s="28"/>
    </row>
    <row r="85" spans="1:7" ht="17.25" customHeight="1">
      <c r="A85" s="16"/>
      <c r="B85" s="16" t="s">
        <v>117</v>
      </c>
      <c r="C85" s="16"/>
      <c r="D85" s="16"/>
      <c r="E85" s="16">
        <f>SUM(E84:E84)</f>
        <v>45.821</v>
      </c>
      <c r="F85" s="16"/>
      <c r="G85" s="45"/>
    </row>
    <row r="86" spans="1:7" ht="27" customHeight="1">
      <c r="A86" s="29">
        <v>54</v>
      </c>
      <c r="B86" s="29" t="s">
        <v>108</v>
      </c>
      <c r="C86" s="29" t="s">
        <v>51</v>
      </c>
      <c r="D86" s="29" t="s">
        <v>52</v>
      </c>
      <c r="E86" s="29">
        <v>12.475</v>
      </c>
      <c r="F86" s="29"/>
      <c r="G86" s="54"/>
    </row>
    <row r="87" spans="1:7" ht="15.75">
      <c r="A87" s="16"/>
      <c r="B87" s="16" t="s">
        <v>77</v>
      </c>
      <c r="C87" s="16"/>
      <c r="D87" s="16"/>
      <c r="E87" s="16">
        <f>SUM(E86:E86)</f>
        <v>12.475</v>
      </c>
      <c r="F87" s="16"/>
      <c r="G87" s="45"/>
    </row>
    <row r="88" spans="1:7" ht="15.75">
      <c r="A88" s="19"/>
      <c r="B88" s="63" t="s">
        <v>184</v>
      </c>
      <c r="C88" s="64"/>
      <c r="D88" s="64"/>
      <c r="E88" s="65">
        <f>E85+E87</f>
        <v>58.296</v>
      </c>
      <c r="F88" s="64"/>
      <c r="G88" s="66"/>
    </row>
    <row r="89" spans="1:7" ht="18">
      <c r="A89" s="199" t="s">
        <v>128</v>
      </c>
      <c r="B89" s="200"/>
      <c r="C89" s="200"/>
      <c r="D89" s="200"/>
      <c r="E89" s="200"/>
      <c r="F89" s="200"/>
      <c r="G89" s="201"/>
    </row>
    <row r="90" spans="1:7" ht="25.5">
      <c r="A90" s="36">
        <v>56</v>
      </c>
      <c r="B90" s="36" t="s">
        <v>108</v>
      </c>
      <c r="C90" s="36" t="s">
        <v>51</v>
      </c>
      <c r="D90" s="36" t="s">
        <v>52</v>
      </c>
      <c r="E90" s="40">
        <v>25</v>
      </c>
      <c r="F90" s="40">
        <v>2240</v>
      </c>
      <c r="G90" s="36"/>
    </row>
    <row r="91" spans="1:7" ht="25.5">
      <c r="A91" s="4">
        <v>57</v>
      </c>
      <c r="B91" s="4" t="s">
        <v>247</v>
      </c>
      <c r="C91" s="4" t="s">
        <v>51</v>
      </c>
      <c r="D91" s="4" t="s">
        <v>129</v>
      </c>
      <c r="E91" s="4">
        <v>25</v>
      </c>
      <c r="F91" s="4">
        <v>2240</v>
      </c>
      <c r="G91" s="44"/>
    </row>
    <row r="92" spans="1:7" ht="15.75">
      <c r="A92" s="67"/>
      <c r="B92" s="58" t="s">
        <v>130</v>
      </c>
      <c r="C92" s="58"/>
      <c r="D92" s="58"/>
      <c r="E92" s="58">
        <f>SUM(E90:E91)</f>
        <v>50</v>
      </c>
      <c r="F92" s="58"/>
      <c r="G92" s="68"/>
    </row>
    <row r="93" spans="1:7" ht="18">
      <c r="A93" s="199" t="s">
        <v>131</v>
      </c>
      <c r="B93" s="200"/>
      <c r="C93" s="200"/>
      <c r="D93" s="200"/>
      <c r="E93" s="200"/>
      <c r="F93" s="200"/>
      <c r="G93" s="201"/>
    </row>
    <row r="94" spans="1:7" ht="25.5">
      <c r="A94" s="4">
        <v>58</v>
      </c>
      <c r="B94" s="4" t="s">
        <v>132</v>
      </c>
      <c r="C94" s="4" t="s">
        <v>51</v>
      </c>
      <c r="D94" s="4" t="s">
        <v>68</v>
      </c>
      <c r="E94" s="4">
        <v>2</v>
      </c>
      <c r="F94" s="4">
        <v>2240</v>
      </c>
      <c r="G94" s="44"/>
    </row>
    <row r="95" spans="1:7" ht="25.5">
      <c r="A95" s="4">
        <v>59</v>
      </c>
      <c r="B95" s="4" t="s">
        <v>248</v>
      </c>
      <c r="C95" s="4" t="s">
        <v>51</v>
      </c>
      <c r="D95" s="4" t="s">
        <v>68</v>
      </c>
      <c r="E95" s="4">
        <v>20</v>
      </c>
      <c r="F95" s="4">
        <v>2800</v>
      </c>
      <c r="G95" s="44"/>
    </row>
    <row r="96" spans="1:7" ht="15.75">
      <c r="A96" s="67"/>
      <c r="B96" s="58" t="s">
        <v>190</v>
      </c>
      <c r="C96" s="58"/>
      <c r="D96" s="58"/>
      <c r="E96" s="58">
        <f>SUM(E94:E95)</f>
        <v>22</v>
      </c>
      <c r="F96" s="58"/>
      <c r="G96" s="68"/>
    </row>
    <row r="97" spans="1:7" ht="18">
      <c r="A97" s="199" t="s">
        <v>133</v>
      </c>
      <c r="B97" s="200"/>
      <c r="C97" s="200"/>
      <c r="D97" s="200"/>
      <c r="E97" s="200"/>
      <c r="F97" s="200"/>
      <c r="G97" s="201"/>
    </row>
    <row r="98" spans="1:7" ht="25.5">
      <c r="A98" s="28">
        <v>60</v>
      </c>
      <c r="B98" s="55" t="s">
        <v>108</v>
      </c>
      <c r="C98" s="56" t="s">
        <v>51</v>
      </c>
      <c r="D98" s="56" t="s">
        <v>52</v>
      </c>
      <c r="E98" s="57">
        <v>648.96</v>
      </c>
      <c r="F98" s="57">
        <v>3131</v>
      </c>
      <c r="G98" s="28"/>
    </row>
    <row r="99" spans="1:7" ht="41.25" customHeight="1">
      <c r="A99" s="4">
        <v>61</v>
      </c>
      <c r="B99" s="46" t="s">
        <v>134</v>
      </c>
      <c r="C99" s="4" t="s">
        <v>51</v>
      </c>
      <c r="D99" s="4" t="s">
        <v>68</v>
      </c>
      <c r="E99" s="6">
        <v>8</v>
      </c>
      <c r="F99" s="4">
        <v>3131</v>
      </c>
      <c r="G99" s="44"/>
    </row>
    <row r="100" spans="1:7" ht="42" customHeight="1">
      <c r="A100" s="28">
        <v>62</v>
      </c>
      <c r="B100" s="46" t="s">
        <v>135</v>
      </c>
      <c r="C100" s="4" t="s">
        <v>51</v>
      </c>
      <c r="D100" s="4" t="s">
        <v>68</v>
      </c>
      <c r="E100" s="6">
        <v>29</v>
      </c>
      <c r="F100" s="4">
        <v>3131</v>
      </c>
      <c r="G100" s="44"/>
    </row>
    <row r="101" spans="1:7" ht="39.75" customHeight="1">
      <c r="A101" s="4">
        <v>63</v>
      </c>
      <c r="B101" s="46" t="s">
        <v>136</v>
      </c>
      <c r="C101" s="4" t="s">
        <v>51</v>
      </c>
      <c r="D101" s="4" t="s">
        <v>68</v>
      </c>
      <c r="E101" s="6">
        <v>11</v>
      </c>
      <c r="F101" s="4">
        <v>3131</v>
      </c>
      <c r="G101" s="44"/>
    </row>
    <row r="102" spans="1:7" ht="40.5" customHeight="1">
      <c r="A102" s="28">
        <v>64</v>
      </c>
      <c r="B102" s="46" t="s">
        <v>137</v>
      </c>
      <c r="C102" s="4" t="s">
        <v>51</v>
      </c>
      <c r="D102" s="4" t="s">
        <v>68</v>
      </c>
      <c r="E102" s="6">
        <v>31</v>
      </c>
      <c r="F102" s="4">
        <v>3131</v>
      </c>
      <c r="G102" s="44"/>
    </row>
    <row r="103" spans="1:7" ht="40.5" customHeight="1">
      <c r="A103" s="4">
        <v>65</v>
      </c>
      <c r="B103" s="46" t="s">
        <v>138</v>
      </c>
      <c r="C103" s="4" t="s">
        <v>51</v>
      </c>
      <c r="D103" s="4" t="s">
        <v>68</v>
      </c>
      <c r="E103" s="6">
        <v>9</v>
      </c>
      <c r="F103" s="4">
        <v>3131</v>
      </c>
      <c r="G103" s="44"/>
    </row>
    <row r="104" spans="1:7" ht="41.25" customHeight="1">
      <c r="A104" s="28">
        <v>66</v>
      </c>
      <c r="B104" s="46" t="s">
        <v>139</v>
      </c>
      <c r="C104" s="4" t="s">
        <v>51</v>
      </c>
      <c r="D104" s="4" t="s">
        <v>68</v>
      </c>
      <c r="E104" s="6">
        <v>11</v>
      </c>
      <c r="F104" s="4">
        <v>3131</v>
      </c>
      <c r="G104" s="44"/>
    </row>
    <row r="105" spans="1:7" ht="41.25" customHeight="1">
      <c r="A105" s="4">
        <v>67</v>
      </c>
      <c r="B105" s="46" t="s">
        <v>143</v>
      </c>
      <c r="C105" s="4" t="s">
        <v>51</v>
      </c>
      <c r="D105" s="4" t="s">
        <v>68</v>
      </c>
      <c r="E105" s="6">
        <v>18</v>
      </c>
      <c r="F105" s="4">
        <v>3131</v>
      </c>
      <c r="G105" s="44"/>
    </row>
    <row r="106" spans="1:7" ht="39.75" customHeight="1">
      <c r="A106" s="28">
        <v>68</v>
      </c>
      <c r="B106" s="46" t="s">
        <v>140</v>
      </c>
      <c r="C106" s="4" t="s">
        <v>51</v>
      </c>
      <c r="D106" s="4" t="s">
        <v>68</v>
      </c>
      <c r="E106" s="6">
        <v>6</v>
      </c>
      <c r="F106" s="4">
        <v>3131</v>
      </c>
      <c r="G106" s="44"/>
    </row>
    <row r="107" spans="1:7" ht="38.25">
      <c r="A107" s="4">
        <v>69</v>
      </c>
      <c r="B107" s="46" t="s">
        <v>141</v>
      </c>
      <c r="C107" s="4" t="s">
        <v>51</v>
      </c>
      <c r="D107" s="4" t="s">
        <v>68</v>
      </c>
      <c r="E107" s="50">
        <v>47</v>
      </c>
      <c r="F107" s="2">
        <v>3131</v>
      </c>
      <c r="G107" s="42"/>
    </row>
    <row r="108" spans="1:7" ht="41.25" customHeight="1">
      <c r="A108" s="28">
        <v>70</v>
      </c>
      <c r="B108" s="46" t="s">
        <v>142</v>
      </c>
      <c r="C108" s="4" t="s">
        <v>51</v>
      </c>
      <c r="D108" s="4" t="s">
        <v>68</v>
      </c>
      <c r="E108" s="50">
        <v>31</v>
      </c>
      <c r="F108" s="2">
        <v>3131</v>
      </c>
      <c r="G108" s="42"/>
    </row>
    <row r="109" spans="1:7" ht="41.25" customHeight="1">
      <c r="A109" s="4">
        <v>71</v>
      </c>
      <c r="B109" s="46" t="s">
        <v>212</v>
      </c>
      <c r="C109" s="4" t="s">
        <v>51</v>
      </c>
      <c r="D109" s="4" t="s">
        <v>68</v>
      </c>
      <c r="E109" s="50">
        <v>10</v>
      </c>
      <c r="F109" s="2">
        <v>3131</v>
      </c>
      <c r="G109" s="42"/>
    </row>
    <row r="110" spans="1:7" ht="27.75" customHeight="1">
      <c r="A110" s="28">
        <v>72</v>
      </c>
      <c r="B110" s="46" t="s">
        <v>144</v>
      </c>
      <c r="C110" s="4" t="s">
        <v>51</v>
      </c>
      <c r="D110" s="4" t="s">
        <v>68</v>
      </c>
      <c r="E110" s="6">
        <v>19</v>
      </c>
      <c r="F110" s="4">
        <v>3131</v>
      </c>
      <c r="G110" s="42"/>
    </row>
    <row r="111" spans="1:7" ht="25.5">
      <c r="A111" s="4">
        <v>73</v>
      </c>
      <c r="B111" s="46" t="s">
        <v>145</v>
      </c>
      <c r="C111" s="4" t="s">
        <v>51</v>
      </c>
      <c r="D111" s="4" t="s">
        <v>68</v>
      </c>
      <c r="E111" s="6">
        <v>17</v>
      </c>
      <c r="F111" s="4">
        <v>3131</v>
      </c>
      <c r="G111" s="42"/>
    </row>
    <row r="112" spans="1:7" ht="25.5">
      <c r="A112" s="28">
        <v>74</v>
      </c>
      <c r="B112" s="46" t="s">
        <v>146</v>
      </c>
      <c r="C112" s="4" t="s">
        <v>51</v>
      </c>
      <c r="D112" s="4" t="s">
        <v>68</v>
      </c>
      <c r="E112" s="6">
        <v>51</v>
      </c>
      <c r="F112" s="4">
        <v>3131</v>
      </c>
      <c r="G112" s="42"/>
    </row>
    <row r="113" spans="1:7" ht="25.5">
      <c r="A113" s="4">
        <v>75</v>
      </c>
      <c r="B113" s="46" t="s">
        <v>147</v>
      </c>
      <c r="C113" s="4" t="s">
        <v>51</v>
      </c>
      <c r="D113" s="4" t="s">
        <v>68</v>
      </c>
      <c r="E113" s="6">
        <v>7.6</v>
      </c>
      <c r="F113" s="4">
        <v>3131</v>
      </c>
      <c r="G113" s="42"/>
    </row>
    <row r="114" spans="1:7" ht="25.5">
      <c r="A114" s="28">
        <v>76</v>
      </c>
      <c r="B114" s="46" t="s">
        <v>148</v>
      </c>
      <c r="C114" s="4" t="s">
        <v>51</v>
      </c>
      <c r="D114" s="4" t="s">
        <v>68</v>
      </c>
      <c r="E114" s="6">
        <v>8.2</v>
      </c>
      <c r="F114" s="4">
        <v>3131</v>
      </c>
      <c r="G114" s="42"/>
    </row>
    <row r="115" spans="1:7" ht="25.5" customHeight="1">
      <c r="A115" s="4">
        <v>77</v>
      </c>
      <c r="B115" s="46" t="s">
        <v>149</v>
      </c>
      <c r="C115" s="4" t="s">
        <v>51</v>
      </c>
      <c r="D115" s="4" t="s">
        <v>68</v>
      </c>
      <c r="E115" s="6">
        <v>6.4</v>
      </c>
      <c r="F115" s="4">
        <v>3131</v>
      </c>
      <c r="G115" s="42"/>
    </row>
    <row r="116" spans="1:7" ht="29.25" customHeight="1">
      <c r="A116" s="28">
        <v>78</v>
      </c>
      <c r="B116" s="46" t="s">
        <v>150</v>
      </c>
      <c r="C116" s="4" t="s">
        <v>51</v>
      </c>
      <c r="D116" s="4" t="s">
        <v>68</v>
      </c>
      <c r="E116" s="6">
        <v>12.8</v>
      </c>
      <c r="F116" s="4">
        <v>3131</v>
      </c>
      <c r="G116" s="42"/>
    </row>
    <row r="117" spans="1:7" ht="26.25" customHeight="1">
      <c r="A117" s="4">
        <v>79</v>
      </c>
      <c r="B117" s="46" t="s">
        <v>151</v>
      </c>
      <c r="C117" s="4" t="s">
        <v>51</v>
      </c>
      <c r="D117" s="4" t="s">
        <v>68</v>
      </c>
      <c r="E117" s="6">
        <v>8</v>
      </c>
      <c r="F117" s="4">
        <v>3131</v>
      </c>
      <c r="G117" s="42"/>
    </row>
    <row r="118" spans="1:7" ht="26.25" customHeight="1">
      <c r="A118" s="28">
        <v>80</v>
      </c>
      <c r="B118" s="46" t="s">
        <v>213</v>
      </c>
      <c r="C118" s="4" t="s">
        <v>51</v>
      </c>
      <c r="D118" s="4" t="s">
        <v>68</v>
      </c>
      <c r="E118" s="6">
        <v>10</v>
      </c>
      <c r="F118" s="4">
        <v>3131</v>
      </c>
      <c r="G118" s="42"/>
    </row>
    <row r="119" spans="1:7" ht="25.5">
      <c r="A119" s="4">
        <v>81</v>
      </c>
      <c r="B119" s="4" t="s">
        <v>152</v>
      </c>
      <c r="C119" s="4" t="s">
        <v>51</v>
      </c>
      <c r="D119" s="4" t="s">
        <v>68</v>
      </c>
      <c r="E119" s="6">
        <v>31</v>
      </c>
      <c r="F119" s="4">
        <v>3131</v>
      </c>
      <c r="G119" s="44"/>
    </row>
    <row r="120" spans="1:7" ht="25.5">
      <c r="A120" s="28">
        <v>82</v>
      </c>
      <c r="B120" s="46" t="s">
        <v>153</v>
      </c>
      <c r="C120" s="4" t="s">
        <v>51</v>
      </c>
      <c r="D120" s="47" t="s">
        <v>68</v>
      </c>
      <c r="E120" s="6">
        <v>38</v>
      </c>
      <c r="F120" s="4">
        <v>3131</v>
      </c>
      <c r="G120" s="44"/>
    </row>
    <row r="121" spans="1:7" ht="25.5">
      <c r="A121" s="4">
        <v>83</v>
      </c>
      <c r="B121" s="46" t="s">
        <v>154</v>
      </c>
      <c r="C121" s="4" t="s">
        <v>51</v>
      </c>
      <c r="D121" s="47" t="s">
        <v>68</v>
      </c>
      <c r="E121" s="6">
        <v>67</v>
      </c>
      <c r="F121" s="4">
        <v>3131</v>
      </c>
      <c r="G121" s="44"/>
    </row>
    <row r="122" spans="1:7" ht="25.5">
      <c r="A122" s="28">
        <v>84</v>
      </c>
      <c r="B122" s="46" t="s">
        <v>155</v>
      </c>
      <c r="C122" s="4" t="s">
        <v>51</v>
      </c>
      <c r="D122" s="47" t="s">
        <v>68</v>
      </c>
      <c r="E122" s="6">
        <v>34</v>
      </c>
      <c r="F122" s="4">
        <v>3131</v>
      </c>
      <c r="G122" s="44"/>
    </row>
    <row r="123" spans="1:7" ht="25.5">
      <c r="A123" s="4">
        <v>85</v>
      </c>
      <c r="B123" s="46" t="s">
        <v>156</v>
      </c>
      <c r="C123" s="4" t="s">
        <v>51</v>
      </c>
      <c r="D123" s="47" t="s">
        <v>68</v>
      </c>
      <c r="E123" s="6">
        <v>22</v>
      </c>
      <c r="F123" s="4">
        <v>3131</v>
      </c>
      <c r="G123" s="44"/>
    </row>
    <row r="124" spans="1:7" ht="25.5">
      <c r="A124" s="28">
        <v>86</v>
      </c>
      <c r="B124" s="46" t="s">
        <v>157</v>
      </c>
      <c r="C124" s="4" t="s">
        <v>51</v>
      </c>
      <c r="D124" s="47" t="s">
        <v>68</v>
      </c>
      <c r="E124" s="6">
        <v>26</v>
      </c>
      <c r="F124" s="4">
        <v>3131</v>
      </c>
      <c r="G124" s="44"/>
    </row>
    <row r="125" spans="1:7" ht="25.5">
      <c r="A125" s="4">
        <v>87</v>
      </c>
      <c r="B125" s="46" t="s">
        <v>158</v>
      </c>
      <c r="C125" s="4" t="s">
        <v>51</v>
      </c>
      <c r="D125" s="47" t="s">
        <v>68</v>
      </c>
      <c r="E125" s="6">
        <v>16</v>
      </c>
      <c r="F125" s="4">
        <v>3131</v>
      </c>
      <c r="G125" s="44"/>
    </row>
    <row r="126" spans="1:7" ht="25.5">
      <c r="A126" s="28">
        <v>88</v>
      </c>
      <c r="B126" s="46" t="s">
        <v>159</v>
      </c>
      <c r="C126" s="4" t="s">
        <v>51</v>
      </c>
      <c r="D126" s="47" t="s">
        <v>68</v>
      </c>
      <c r="E126" s="6">
        <v>24</v>
      </c>
      <c r="F126" s="4">
        <v>3131</v>
      </c>
      <c r="G126" s="44"/>
    </row>
    <row r="127" spans="1:7" ht="25.5">
      <c r="A127" s="4">
        <v>89</v>
      </c>
      <c r="B127" s="46" t="s">
        <v>160</v>
      </c>
      <c r="C127" s="4" t="s">
        <v>51</v>
      </c>
      <c r="D127" s="47" t="s">
        <v>68</v>
      </c>
      <c r="E127" s="6">
        <v>43</v>
      </c>
      <c r="F127" s="4">
        <v>3131</v>
      </c>
      <c r="G127" s="44"/>
    </row>
    <row r="128" spans="1:7" ht="25.5">
      <c r="A128" s="28">
        <v>90</v>
      </c>
      <c r="B128" s="46" t="s">
        <v>161</v>
      </c>
      <c r="C128" s="4" t="s">
        <v>51</v>
      </c>
      <c r="D128" s="47" t="s">
        <v>68</v>
      </c>
      <c r="E128" s="6">
        <v>72</v>
      </c>
      <c r="F128" s="4">
        <v>3131</v>
      </c>
      <c r="G128" s="44"/>
    </row>
    <row r="129" spans="1:7" ht="25.5">
      <c r="A129" s="4">
        <v>91</v>
      </c>
      <c r="B129" s="46" t="s">
        <v>207</v>
      </c>
      <c r="C129" s="4" t="s">
        <v>51</v>
      </c>
      <c r="D129" s="47" t="s">
        <v>68</v>
      </c>
      <c r="E129" s="6">
        <v>85</v>
      </c>
      <c r="F129" s="4">
        <v>3131</v>
      </c>
      <c r="G129" s="44"/>
    </row>
    <row r="130" spans="1:7" ht="25.5">
      <c r="A130" s="28">
        <v>92</v>
      </c>
      <c r="B130" s="46" t="s">
        <v>208</v>
      </c>
      <c r="C130" s="4" t="s">
        <v>51</v>
      </c>
      <c r="D130" s="47" t="s">
        <v>68</v>
      </c>
      <c r="E130" s="6">
        <v>20</v>
      </c>
      <c r="F130" s="4">
        <v>3131</v>
      </c>
      <c r="G130" s="44"/>
    </row>
    <row r="131" spans="1:7" ht="25.5">
      <c r="A131" s="4">
        <v>93</v>
      </c>
      <c r="B131" s="46" t="s">
        <v>209</v>
      </c>
      <c r="C131" s="4" t="s">
        <v>51</v>
      </c>
      <c r="D131" s="47" t="s">
        <v>68</v>
      </c>
      <c r="E131" s="6">
        <v>20</v>
      </c>
      <c r="F131" s="4">
        <v>3131</v>
      </c>
      <c r="G131" s="44"/>
    </row>
    <row r="132" spans="1:7" ht="25.5">
      <c r="A132" s="28">
        <v>94</v>
      </c>
      <c r="B132" s="46" t="s">
        <v>210</v>
      </c>
      <c r="C132" s="4" t="s">
        <v>51</v>
      </c>
      <c r="D132" s="47" t="s">
        <v>68</v>
      </c>
      <c r="E132" s="6">
        <v>10</v>
      </c>
      <c r="F132" s="4">
        <v>3131</v>
      </c>
      <c r="G132" s="44"/>
    </row>
    <row r="133" spans="1:7" ht="25.5">
      <c r="A133" s="4">
        <v>95</v>
      </c>
      <c r="B133" s="46" t="s">
        <v>211</v>
      </c>
      <c r="C133" s="4" t="s">
        <v>51</v>
      </c>
      <c r="D133" s="47" t="s">
        <v>68</v>
      </c>
      <c r="E133" s="6">
        <v>10</v>
      </c>
      <c r="F133" s="4">
        <v>31</v>
      </c>
      <c r="G133" s="44"/>
    </row>
    <row r="134" spans="1:7" ht="25.5">
      <c r="A134" s="28">
        <v>96</v>
      </c>
      <c r="B134" s="46" t="s">
        <v>162</v>
      </c>
      <c r="C134" s="4" t="s">
        <v>51</v>
      </c>
      <c r="D134" s="47" t="s">
        <v>68</v>
      </c>
      <c r="E134" s="4">
        <v>67</v>
      </c>
      <c r="F134" s="4">
        <v>3131</v>
      </c>
      <c r="G134" s="44"/>
    </row>
    <row r="135" spans="1:7" ht="25.5">
      <c r="A135" s="4">
        <v>97</v>
      </c>
      <c r="B135" s="46" t="s">
        <v>163</v>
      </c>
      <c r="C135" s="4" t="s">
        <v>51</v>
      </c>
      <c r="D135" s="47" t="s">
        <v>68</v>
      </c>
      <c r="E135" s="4">
        <v>450</v>
      </c>
      <c r="F135" s="4">
        <v>3131</v>
      </c>
      <c r="G135" s="44"/>
    </row>
    <row r="136" spans="1:7" ht="25.5">
      <c r="A136" s="28">
        <v>98</v>
      </c>
      <c r="B136" s="48" t="s">
        <v>164</v>
      </c>
      <c r="C136" s="4" t="s">
        <v>51</v>
      </c>
      <c r="D136" s="47" t="s">
        <v>68</v>
      </c>
      <c r="E136" s="51">
        <v>61</v>
      </c>
      <c r="F136" s="4">
        <v>3131</v>
      </c>
      <c r="G136" s="44"/>
    </row>
    <row r="137" spans="1:7" ht="25.5">
      <c r="A137" s="4">
        <v>99</v>
      </c>
      <c r="B137" s="46" t="s">
        <v>165</v>
      </c>
      <c r="C137" s="4" t="s">
        <v>51</v>
      </c>
      <c r="D137" s="47" t="s">
        <v>68</v>
      </c>
      <c r="E137" s="4">
        <v>50</v>
      </c>
      <c r="F137" s="4">
        <v>3131</v>
      </c>
      <c r="G137" s="44"/>
    </row>
    <row r="138" spans="1:7" ht="25.5">
      <c r="A138" s="28">
        <v>100</v>
      </c>
      <c r="B138" s="46" t="s">
        <v>179</v>
      </c>
      <c r="C138" s="4" t="s">
        <v>51</v>
      </c>
      <c r="D138" s="47" t="s">
        <v>68</v>
      </c>
      <c r="E138" s="4">
        <v>50</v>
      </c>
      <c r="F138" s="4">
        <v>3131</v>
      </c>
      <c r="G138" s="44"/>
    </row>
    <row r="139" spans="1:7" ht="38.25">
      <c r="A139" s="4">
        <v>101</v>
      </c>
      <c r="B139" s="46" t="s">
        <v>166</v>
      </c>
      <c r="C139" s="4" t="s">
        <v>51</v>
      </c>
      <c r="D139" s="47" t="s">
        <v>68</v>
      </c>
      <c r="E139" s="4">
        <v>28</v>
      </c>
      <c r="F139" s="4">
        <v>3131</v>
      </c>
      <c r="G139" s="44"/>
    </row>
    <row r="140" spans="1:7" ht="38.25">
      <c r="A140" s="28">
        <v>102</v>
      </c>
      <c r="B140" s="46" t="s">
        <v>167</v>
      </c>
      <c r="C140" s="4" t="s">
        <v>51</v>
      </c>
      <c r="D140" s="47" t="s">
        <v>68</v>
      </c>
      <c r="E140" s="49">
        <v>26</v>
      </c>
      <c r="F140" s="49">
        <v>3131</v>
      </c>
      <c r="G140" s="42"/>
    </row>
    <row r="141" spans="1:7" ht="38.25">
      <c r="A141" s="4">
        <v>103</v>
      </c>
      <c r="B141" s="46" t="s">
        <v>168</v>
      </c>
      <c r="C141" s="4" t="s">
        <v>51</v>
      </c>
      <c r="D141" s="47" t="s">
        <v>68</v>
      </c>
      <c r="E141" s="49">
        <v>31</v>
      </c>
      <c r="F141" s="49">
        <v>3131</v>
      </c>
      <c r="G141" s="42"/>
    </row>
    <row r="142" spans="1:7" ht="38.25">
      <c r="A142" s="28">
        <v>104</v>
      </c>
      <c r="B142" s="46" t="s">
        <v>169</v>
      </c>
      <c r="C142" s="4" t="s">
        <v>51</v>
      </c>
      <c r="D142" s="47" t="s">
        <v>68</v>
      </c>
      <c r="E142" s="49">
        <v>30</v>
      </c>
      <c r="F142" s="49">
        <v>3131</v>
      </c>
      <c r="G142" s="42"/>
    </row>
    <row r="143" spans="1:7" ht="38.25">
      <c r="A143" s="4">
        <v>105</v>
      </c>
      <c r="B143" s="46" t="s">
        <v>170</v>
      </c>
      <c r="C143" s="4" t="s">
        <v>51</v>
      </c>
      <c r="D143" s="47" t="s">
        <v>68</v>
      </c>
      <c r="E143" s="49">
        <v>27</v>
      </c>
      <c r="F143" s="49">
        <v>3131</v>
      </c>
      <c r="G143" s="42"/>
    </row>
    <row r="144" spans="1:7" ht="38.25">
      <c r="A144" s="28">
        <v>106</v>
      </c>
      <c r="B144" s="46" t="s">
        <v>171</v>
      </c>
      <c r="C144" s="4" t="s">
        <v>51</v>
      </c>
      <c r="D144" s="47" t="s">
        <v>68</v>
      </c>
      <c r="E144" s="49">
        <v>24</v>
      </c>
      <c r="F144" s="49">
        <v>3131</v>
      </c>
      <c r="G144" s="42"/>
    </row>
    <row r="145" spans="1:7" ht="38.25">
      <c r="A145" s="4">
        <v>107</v>
      </c>
      <c r="B145" s="46" t="s">
        <v>172</v>
      </c>
      <c r="C145" s="4" t="s">
        <v>51</v>
      </c>
      <c r="D145" s="47" t="s">
        <v>68</v>
      </c>
      <c r="E145" s="49">
        <v>52</v>
      </c>
      <c r="F145" s="49">
        <v>3131</v>
      </c>
      <c r="G145" s="42"/>
    </row>
    <row r="146" spans="1:7" ht="25.5">
      <c r="A146" s="28">
        <v>108</v>
      </c>
      <c r="B146" s="46" t="s">
        <v>214</v>
      </c>
      <c r="C146" s="4" t="s">
        <v>51</v>
      </c>
      <c r="D146" s="47" t="s">
        <v>68</v>
      </c>
      <c r="E146" s="49">
        <v>10</v>
      </c>
      <c r="F146" s="49">
        <v>3131</v>
      </c>
      <c r="G146" s="42"/>
    </row>
    <row r="147" spans="1:7" ht="51">
      <c r="A147" s="4">
        <v>109</v>
      </c>
      <c r="B147" s="46" t="s">
        <v>173</v>
      </c>
      <c r="C147" s="4" t="s">
        <v>51</v>
      </c>
      <c r="D147" s="47" t="s">
        <v>68</v>
      </c>
      <c r="E147" s="49">
        <v>42</v>
      </c>
      <c r="F147" s="49">
        <v>3131</v>
      </c>
      <c r="G147" s="42"/>
    </row>
    <row r="148" spans="1:7" ht="51">
      <c r="A148" s="28">
        <v>110</v>
      </c>
      <c r="B148" s="46" t="s">
        <v>174</v>
      </c>
      <c r="C148" s="4" t="s">
        <v>51</v>
      </c>
      <c r="D148" s="47" t="s">
        <v>68</v>
      </c>
      <c r="E148" s="49">
        <v>24</v>
      </c>
      <c r="F148" s="49">
        <v>3131</v>
      </c>
      <c r="G148" s="42"/>
    </row>
    <row r="149" spans="1:7" ht="51">
      <c r="A149" s="4">
        <v>111</v>
      </c>
      <c r="B149" s="46" t="s">
        <v>175</v>
      </c>
      <c r="C149" s="4" t="s">
        <v>51</v>
      </c>
      <c r="D149" s="47" t="s">
        <v>68</v>
      </c>
      <c r="E149" s="49">
        <v>16</v>
      </c>
      <c r="F149" s="49">
        <v>3131</v>
      </c>
      <c r="G149" s="42"/>
    </row>
    <row r="150" spans="1:7" ht="25.5">
      <c r="A150" s="28">
        <v>112</v>
      </c>
      <c r="B150" s="46" t="s">
        <v>176</v>
      </c>
      <c r="C150" s="4" t="s">
        <v>51</v>
      </c>
      <c r="D150" s="47" t="s">
        <v>68</v>
      </c>
      <c r="E150" s="49">
        <v>70</v>
      </c>
      <c r="F150" s="49">
        <v>3131</v>
      </c>
      <c r="G150" s="42"/>
    </row>
    <row r="151" spans="1:7" ht="25.5">
      <c r="A151" s="4">
        <v>113</v>
      </c>
      <c r="B151" s="46" t="s">
        <v>177</v>
      </c>
      <c r="C151" s="4" t="s">
        <v>51</v>
      </c>
      <c r="D151" s="47" t="s">
        <v>68</v>
      </c>
      <c r="E151" s="49">
        <v>70</v>
      </c>
      <c r="F151" s="49">
        <v>3131</v>
      </c>
      <c r="G151" s="42"/>
    </row>
    <row r="152" spans="1:7" ht="25.5">
      <c r="A152" s="28">
        <v>114</v>
      </c>
      <c r="B152" s="46" t="s">
        <v>178</v>
      </c>
      <c r="C152" s="4" t="s">
        <v>51</v>
      </c>
      <c r="D152" s="47" t="s">
        <v>68</v>
      </c>
      <c r="E152" s="49">
        <v>98.8</v>
      </c>
      <c r="F152" s="49">
        <v>3131</v>
      </c>
      <c r="G152" s="42"/>
    </row>
    <row r="153" spans="1:7" ht="25.5">
      <c r="A153" s="4">
        <v>115</v>
      </c>
      <c r="B153" s="46" t="s">
        <v>215</v>
      </c>
      <c r="C153" s="4" t="s">
        <v>51</v>
      </c>
      <c r="D153" s="47" t="s">
        <v>68</v>
      </c>
      <c r="E153" s="49">
        <v>40</v>
      </c>
      <c r="F153" s="49">
        <v>3131</v>
      </c>
      <c r="G153" s="42"/>
    </row>
    <row r="154" spans="1:7" ht="25.5">
      <c r="A154" s="28">
        <v>116</v>
      </c>
      <c r="B154" s="46" t="s">
        <v>217</v>
      </c>
      <c r="C154" s="4" t="s">
        <v>51</v>
      </c>
      <c r="D154" s="47" t="s">
        <v>68</v>
      </c>
      <c r="E154" s="49">
        <v>73</v>
      </c>
      <c r="F154" s="49">
        <v>3131</v>
      </c>
      <c r="G154" s="42"/>
    </row>
    <row r="155" spans="1:7" ht="25.5">
      <c r="A155" s="4">
        <v>117</v>
      </c>
      <c r="B155" s="46" t="s">
        <v>216</v>
      </c>
      <c r="C155" s="4" t="s">
        <v>51</v>
      </c>
      <c r="D155" s="47" t="s">
        <v>68</v>
      </c>
      <c r="E155" s="49">
        <v>45.1</v>
      </c>
      <c r="F155" s="49">
        <v>3131</v>
      </c>
      <c r="G155" s="42"/>
    </row>
    <row r="156" spans="1:7" ht="25.5">
      <c r="A156" s="28">
        <v>118</v>
      </c>
      <c r="B156" s="46" t="s">
        <v>218</v>
      </c>
      <c r="C156" s="4" t="s">
        <v>51</v>
      </c>
      <c r="D156" s="47" t="s">
        <v>68</v>
      </c>
      <c r="E156" s="49">
        <v>3.44</v>
      </c>
      <c r="F156" s="49">
        <v>3131</v>
      </c>
      <c r="G156" s="42"/>
    </row>
    <row r="157" spans="1:7" ht="25.5">
      <c r="A157" s="4">
        <v>119</v>
      </c>
      <c r="B157" s="46" t="s">
        <v>219</v>
      </c>
      <c r="C157" s="4" t="s">
        <v>51</v>
      </c>
      <c r="D157" s="47" t="s">
        <v>68</v>
      </c>
      <c r="E157" s="49">
        <v>1.978</v>
      </c>
      <c r="F157" s="49">
        <v>3131</v>
      </c>
      <c r="G157" s="42"/>
    </row>
    <row r="158" spans="1:7" ht="25.5">
      <c r="A158" s="28">
        <v>120</v>
      </c>
      <c r="B158" s="46" t="s">
        <v>220</v>
      </c>
      <c r="C158" s="4" t="s">
        <v>51</v>
      </c>
      <c r="D158" s="47" t="s">
        <v>68</v>
      </c>
      <c r="E158" s="49">
        <v>11.484</v>
      </c>
      <c r="F158" s="49">
        <v>3131</v>
      </c>
      <c r="G158" s="42"/>
    </row>
    <row r="159" spans="1:7" ht="42" customHeight="1">
      <c r="A159" s="4">
        <v>121</v>
      </c>
      <c r="B159" s="46" t="s">
        <v>221</v>
      </c>
      <c r="C159" s="4" t="s">
        <v>51</v>
      </c>
      <c r="D159" s="47" t="s">
        <v>68</v>
      </c>
      <c r="E159" s="49">
        <v>40</v>
      </c>
      <c r="F159" s="49">
        <v>3131</v>
      </c>
      <c r="G159" s="42"/>
    </row>
    <row r="160" spans="1:7" ht="48.75" customHeight="1">
      <c r="A160" s="28">
        <v>122</v>
      </c>
      <c r="B160" s="46" t="s">
        <v>222</v>
      </c>
      <c r="C160" s="4" t="s">
        <v>51</v>
      </c>
      <c r="D160" s="47" t="s">
        <v>68</v>
      </c>
      <c r="E160" s="49">
        <v>15</v>
      </c>
      <c r="F160" s="49">
        <v>3131</v>
      </c>
      <c r="G160" s="42"/>
    </row>
    <row r="161" spans="1:7" ht="39.75" customHeight="1">
      <c r="A161" s="4">
        <v>123</v>
      </c>
      <c r="B161" s="46" t="s">
        <v>223</v>
      </c>
      <c r="C161" s="4" t="s">
        <v>51</v>
      </c>
      <c r="D161" s="47" t="s">
        <v>68</v>
      </c>
      <c r="E161" s="49">
        <v>25</v>
      </c>
      <c r="F161" s="49">
        <v>3131</v>
      </c>
      <c r="G161" s="42"/>
    </row>
    <row r="162" spans="1:7" ht="39.75" customHeight="1">
      <c r="A162" s="28">
        <v>124</v>
      </c>
      <c r="B162" s="46" t="s">
        <v>224</v>
      </c>
      <c r="C162" s="4" t="s">
        <v>51</v>
      </c>
      <c r="D162" s="47" t="s">
        <v>68</v>
      </c>
      <c r="E162" s="49">
        <v>40</v>
      </c>
      <c r="F162" s="49">
        <v>3131</v>
      </c>
      <c r="G162" s="42"/>
    </row>
    <row r="163" spans="1:7" ht="51.75" customHeight="1">
      <c r="A163" s="4">
        <v>125</v>
      </c>
      <c r="B163" s="46" t="s">
        <v>225</v>
      </c>
      <c r="C163" s="4" t="s">
        <v>51</v>
      </c>
      <c r="D163" s="47" t="s">
        <v>68</v>
      </c>
      <c r="E163" s="49">
        <v>50</v>
      </c>
      <c r="F163" s="49">
        <v>3131</v>
      </c>
      <c r="G163" s="42"/>
    </row>
    <row r="164" spans="1:7" ht="27.75" customHeight="1">
      <c r="A164" s="28">
        <v>126</v>
      </c>
      <c r="B164" s="46" t="s">
        <v>207</v>
      </c>
      <c r="C164" s="4" t="s">
        <v>51</v>
      </c>
      <c r="D164" s="47" t="s">
        <v>68</v>
      </c>
      <c r="E164" s="49">
        <v>30</v>
      </c>
      <c r="F164" s="49">
        <v>3131</v>
      </c>
      <c r="G164" s="42"/>
    </row>
    <row r="165" spans="1:7" ht="15.75">
      <c r="A165" s="58"/>
      <c r="B165" s="58" t="s">
        <v>186</v>
      </c>
      <c r="C165" s="58"/>
      <c r="D165" s="59"/>
      <c r="E165" s="58">
        <f>SUM(E98:E164)-E136</f>
        <v>3058.762</v>
      </c>
      <c r="F165" s="58"/>
      <c r="G165" s="61"/>
    </row>
    <row r="166" spans="1:7" ht="18">
      <c r="A166" s="199" t="s">
        <v>187</v>
      </c>
      <c r="B166" s="200"/>
      <c r="C166" s="200"/>
      <c r="D166" s="200"/>
      <c r="E166" s="200"/>
      <c r="F166" s="200"/>
      <c r="G166" s="201"/>
    </row>
    <row r="167" spans="1:7" ht="25.5">
      <c r="A167" s="36">
        <v>127</v>
      </c>
      <c r="B167" s="36" t="s">
        <v>108</v>
      </c>
      <c r="C167" s="36" t="s">
        <v>51</v>
      </c>
      <c r="D167" s="36" t="s">
        <v>52</v>
      </c>
      <c r="E167" s="40">
        <v>25.913</v>
      </c>
      <c r="F167" s="40">
        <v>3122</v>
      </c>
      <c r="G167" s="36"/>
    </row>
    <row r="168" spans="1:7" ht="15" customHeight="1">
      <c r="A168" s="32"/>
      <c r="B168" s="32" t="s">
        <v>191</v>
      </c>
      <c r="C168" s="32"/>
      <c r="D168" s="32"/>
      <c r="E168" s="69">
        <f>SUM(E167)</f>
        <v>25.913</v>
      </c>
      <c r="F168" s="69"/>
      <c r="G168" s="32"/>
    </row>
    <row r="169" spans="1:7" ht="25.5">
      <c r="A169" s="4">
        <v>128</v>
      </c>
      <c r="B169" s="48" t="s">
        <v>188</v>
      </c>
      <c r="C169" s="49" t="s">
        <v>51</v>
      </c>
      <c r="D169" s="62" t="s">
        <v>68</v>
      </c>
      <c r="E169" s="49">
        <v>14.5</v>
      </c>
      <c r="F169" s="49">
        <v>3142</v>
      </c>
      <c r="G169" s="42"/>
    </row>
    <row r="170" spans="1:7" ht="25.5">
      <c r="A170" s="4">
        <v>129</v>
      </c>
      <c r="B170" s="48" t="s">
        <v>189</v>
      </c>
      <c r="C170" s="49" t="s">
        <v>51</v>
      </c>
      <c r="D170" s="62" t="s">
        <v>68</v>
      </c>
      <c r="E170" s="49">
        <v>1000</v>
      </c>
      <c r="F170" s="49">
        <v>3142</v>
      </c>
      <c r="G170" s="42"/>
    </row>
    <row r="171" spans="1:7" ht="15.75">
      <c r="A171" s="16"/>
      <c r="B171" s="30" t="s">
        <v>192</v>
      </c>
      <c r="C171" s="30"/>
      <c r="D171" s="30"/>
      <c r="E171" s="30">
        <f>SUM(E169:E170)</f>
        <v>1014.5</v>
      </c>
      <c r="F171" s="30"/>
      <c r="G171" s="43"/>
    </row>
    <row r="172" spans="1:7" ht="15.75">
      <c r="A172" s="58"/>
      <c r="B172" s="58" t="s">
        <v>193</v>
      </c>
      <c r="C172" s="58"/>
      <c r="D172" s="59"/>
      <c r="E172" s="70">
        <f>E168+E171</f>
        <v>1040.413</v>
      </c>
      <c r="F172" s="58"/>
      <c r="G172" s="61"/>
    </row>
    <row r="173" spans="1:7" ht="18">
      <c r="A173" s="199" t="s">
        <v>194</v>
      </c>
      <c r="B173" s="200"/>
      <c r="C173" s="200"/>
      <c r="D173" s="200"/>
      <c r="E173" s="200"/>
      <c r="F173" s="200"/>
      <c r="G173" s="201"/>
    </row>
    <row r="174" spans="1:7" ht="25.5">
      <c r="A174" s="4">
        <v>130</v>
      </c>
      <c r="B174" s="48" t="s">
        <v>195</v>
      </c>
      <c r="C174" s="49" t="s">
        <v>51</v>
      </c>
      <c r="D174" s="62" t="s">
        <v>68</v>
      </c>
      <c r="E174" s="49">
        <v>1000</v>
      </c>
      <c r="F174" s="49">
        <v>3142</v>
      </c>
      <c r="G174" s="42"/>
    </row>
    <row r="175" spans="1:7" ht="38.25">
      <c r="A175" s="4">
        <v>131</v>
      </c>
      <c r="B175" s="48" t="s">
        <v>196</v>
      </c>
      <c r="C175" s="49" t="s">
        <v>51</v>
      </c>
      <c r="D175" s="62" t="s">
        <v>68</v>
      </c>
      <c r="E175" s="49">
        <v>1000</v>
      </c>
      <c r="F175" s="49">
        <v>3142</v>
      </c>
      <c r="G175" s="42"/>
    </row>
    <row r="176" spans="1:7" ht="15.75">
      <c r="A176" s="67"/>
      <c r="B176" s="60" t="s">
        <v>197</v>
      </c>
      <c r="C176" s="60"/>
      <c r="D176" s="60"/>
      <c r="E176" s="60">
        <f>SUM(E174:E175)</f>
        <v>2000</v>
      </c>
      <c r="F176" s="60"/>
      <c r="G176" s="61"/>
    </row>
    <row r="177" spans="1:7" ht="18" customHeight="1">
      <c r="A177" s="199" t="s">
        <v>198</v>
      </c>
      <c r="B177" s="200"/>
      <c r="C177" s="200"/>
      <c r="D177" s="200"/>
      <c r="E177" s="200"/>
      <c r="F177" s="200"/>
      <c r="G177" s="201"/>
    </row>
    <row r="178" spans="1:7" ht="25.5">
      <c r="A178" s="36">
        <v>132</v>
      </c>
      <c r="B178" s="36" t="s">
        <v>199</v>
      </c>
      <c r="C178" s="36" t="s">
        <v>51</v>
      </c>
      <c r="D178" s="36" t="s">
        <v>68</v>
      </c>
      <c r="E178" s="40">
        <v>20</v>
      </c>
      <c r="F178" s="40">
        <v>2210</v>
      </c>
      <c r="G178" s="36"/>
    </row>
    <row r="179" spans="1:7" ht="12.75">
      <c r="A179" s="32"/>
      <c r="B179" s="32" t="s">
        <v>117</v>
      </c>
      <c r="C179" s="32"/>
      <c r="D179" s="32"/>
      <c r="E179" s="69">
        <f>SUM(E178)</f>
        <v>20</v>
      </c>
      <c r="F179" s="69"/>
      <c r="G179" s="32"/>
    </row>
    <row r="180" spans="1:7" ht="25.5">
      <c r="A180" s="4">
        <v>133</v>
      </c>
      <c r="B180" s="48" t="s">
        <v>108</v>
      </c>
      <c r="C180" s="49" t="s">
        <v>51</v>
      </c>
      <c r="D180" s="62" t="s">
        <v>52</v>
      </c>
      <c r="E180" s="49">
        <v>61.408</v>
      </c>
      <c r="F180" s="49">
        <v>2240</v>
      </c>
      <c r="G180" s="42"/>
    </row>
    <row r="181" spans="1:7" ht="25.5">
      <c r="A181" s="4">
        <v>134</v>
      </c>
      <c r="B181" s="48" t="s">
        <v>205</v>
      </c>
      <c r="C181" s="49" t="s">
        <v>51</v>
      </c>
      <c r="D181" s="62" t="s">
        <v>68</v>
      </c>
      <c r="E181" s="49">
        <v>5</v>
      </c>
      <c r="F181" s="49">
        <v>2240</v>
      </c>
      <c r="G181" s="42"/>
    </row>
    <row r="182" spans="1:7" ht="25.5">
      <c r="A182" s="4">
        <v>135</v>
      </c>
      <c r="B182" s="6" t="s">
        <v>206</v>
      </c>
      <c r="C182" s="49" t="s">
        <v>51</v>
      </c>
      <c r="D182" s="62" t="s">
        <v>68</v>
      </c>
      <c r="E182" s="49">
        <v>5</v>
      </c>
      <c r="F182" s="49"/>
      <c r="G182" s="42"/>
    </row>
    <row r="183" spans="1:7" ht="25.5">
      <c r="A183" s="4">
        <v>136</v>
      </c>
      <c r="B183" s="48" t="s">
        <v>249</v>
      </c>
      <c r="C183" s="49" t="s">
        <v>51</v>
      </c>
      <c r="D183" s="62" t="s">
        <v>68</v>
      </c>
      <c r="E183" s="49">
        <v>30.492</v>
      </c>
      <c r="F183" s="49">
        <v>2240</v>
      </c>
      <c r="G183" s="42"/>
    </row>
    <row r="184" spans="1:7" ht="15.75">
      <c r="A184" s="16"/>
      <c r="B184" s="30" t="s">
        <v>77</v>
      </c>
      <c r="C184" s="30"/>
      <c r="D184" s="30"/>
      <c r="E184" s="30">
        <f>SUM(E180:E183)</f>
        <v>101.9</v>
      </c>
      <c r="F184" s="30"/>
      <c r="G184" s="43"/>
    </row>
    <row r="185" spans="1:7" ht="15.75">
      <c r="A185" s="58"/>
      <c r="B185" s="58" t="s">
        <v>200</v>
      </c>
      <c r="C185" s="58"/>
      <c r="D185" s="59"/>
      <c r="E185" s="70">
        <f>E179+E184</f>
        <v>121.9</v>
      </c>
      <c r="F185" s="58"/>
      <c r="G185" s="61"/>
    </row>
    <row r="186" spans="1:7" ht="18">
      <c r="A186" s="199" t="s">
        <v>201</v>
      </c>
      <c r="B186" s="200"/>
      <c r="C186" s="200"/>
      <c r="D186" s="200"/>
      <c r="E186" s="200"/>
      <c r="F186" s="200"/>
      <c r="G186" s="201"/>
    </row>
    <row r="187" spans="1:7" ht="27" customHeight="1">
      <c r="A187" s="4">
        <v>137</v>
      </c>
      <c r="B187" s="48" t="s">
        <v>203</v>
      </c>
      <c r="C187" s="49" t="s">
        <v>51</v>
      </c>
      <c r="D187" s="62" t="s">
        <v>68</v>
      </c>
      <c r="E187" s="49">
        <v>190</v>
      </c>
      <c r="F187" s="49">
        <v>3210</v>
      </c>
      <c r="G187" s="42"/>
    </row>
    <row r="188" spans="1:7" ht="15.75">
      <c r="A188" s="67"/>
      <c r="B188" s="60" t="s">
        <v>202</v>
      </c>
      <c r="C188" s="60"/>
      <c r="D188" s="60"/>
      <c r="E188" s="60">
        <f>SUM(E187:E187)</f>
        <v>190</v>
      </c>
      <c r="F188" s="60"/>
      <c r="G188" s="61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G192" s="8"/>
    </row>
    <row r="193" spans="1:6" ht="15">
      <c r="A193" s="1"/>
      <c r="B193" s="5" t="s">
        <v>82</v>
      </c>
      <c r="F193" s="5" t="s">
        <v>97</v>
      </c>
    </row>
    <row r="194" spans="1:5" ht="15">
      <c r="A194" s="1"/>
      <c r="C194" s="5"/>
      <c r="D194" s="5"/>
      <c r="E194" s="5"/>
    </row>
    <row r="195" spans="1:2" ht="12.75">
      <c r="A195" s="1"/>
      <c r="B195" s="1" t="s">
        <v>312</v>
      </c>
    </row>
    <row r="196" spans="1:6" ht="12.75">
      <c r="A196" s="1"/>
      <c r="B196" s="1" t="s">
        <v>313</v>
      </c>
      <c r="C196" s="1" t="s">
        <v>96</v>
      </c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C1311" s="1"/>
      <c r="D1311" s="1"/>
      <c r="E1311" s="1"/>
      <c r="F1311" s="1"/>
    </row>
  </sheetData>
  <sheetProtection/>
  <mergeCells count="21">
    <mergeCell ref="A1:F1"/>
    <mergeCell ref="A2:F2"/>
    <mergeCell ref="A3:F3"/>
    <mergeCell ref="A4:F4"/>
    <mergeCell ref="F7:F9"/>
    <mergeCell ref="A5:F5"/>
    <mergeCell ref="A7:A9"/>
    <mergeCell ref="A186:G186"/>
    <mergeCell ref="A177:G177"/>
    <mergeCell ref="A78:G78"/>
    <mergeCell ref="A166:G166"/>
    <mergeCell ref="A173:G173"/>
    <mergeCell ref="A53:G53"/>
    <mergeCell ref="E7:E9"/>
    <mergeCell ref="B7:B9"/>
    <mergeCell ref="A97:G97"/>
    <mergeCell ref="A93:G93"/>
    <mergeCell ref="A83:G83"/>
    <mergeCell ref="A89:G89"/>
    <mergeCell ref="C7:C9"/>
    <mergeCell ref="A11:G11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77">
      <selection activeCell="E92" sqref="E92"/>
    </sheetView>
  </sheetViews>
  <sheetFormatPr defaultColWidth="9.00390625" defaultRowHeight="12.75"/>
  <cols>
    <col min="1" max="1" width="5.625" style="0" customWidth="1"/>
    <col min="2" max="2" width="44.125" style="0" customWidth="1"/>
    <col min="3" max="3" width="10.125" style="0" customWidth="1"/>
    <col min="5" max="5" width="10.625" style="0" customWidth="1"/>
  </cols>
  <sheetData>
    <row r="1" spans="1:7" ht="18">
      <c r="A1" s="215" t="s">
        <v>66</v>
      </c>
      <c r="B1" s="215"/>
      <c r="C1" s="215"/>
      <c r="D1" s="215"/>
      <c r="E1" s="215"/>
      <c r="F1" s="215"/>
      <c r="G1" s="9"/>
    </row>
    <row r="2" spans="1:7" ht="15">
      <c r="A2" s="202" t="s">
        <v>56</v>
      </c>
      <c r="B2" s="202"/>
      <c r="C2" s="202"/>
      <c r="D2" s="202"/>
      <c r="E2" s="202"/>
      <c r="F2" s="202"/>
      <c r="G2" s="9"/>
    </row>
    <row r="3" spans="1:7" ht="15">
      <c r="A3" s="202" t="s">
        <v>57</v>
      </c>
      <c r="B3" s="202"/>
      <c r="C3" s="202"/>
      <c r="D3" s="202"/>
      <c r="E3" s="202"/>
      <c r="F3" s="202"/>
      <c r="G3" s="9"/>
    </row>
    <row r="4" spans="1:7" ht="15">
      <c r="A4" s="202" t="s">
        <v>101</v>
      </c>
      <c r="B4" s="202"/>
      <c r="C4" s="202"/>
      <c r="D4" s="202"/>
      <c r="E4" s="202"/>
      <c r="F4" s="202"/>
      <c r="G4" s="9"/>
    </row>
    <row r="5" spans="1:7" ht="15">
      <c r="A5" s="202"/>
      <c r="B5" s="202"/>
      <c r="C5" s="202"/>
      <c r="D5" s="202"/>
      <c r="E5" s="202"/>
      <c r="F5" s="2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90">
      <c r="A7" s="88" t="s">
        <v>48</v>
      </c>
      <c r="B7" s="88" t="s">
        <v>49</v>
      </c>
      <c r="C7" s="90" t="s">
        <v>50</v>
      </c>
      <c r="D7" s="12" t="s">
        <v>61</v>
      </c>
      <c r="E7" s="90" t="s">
        <v>55</v>
      </c>
      <c r="F7" s="89" t="s">
        <v>53</v>
      </c>
      <c r="G7" s="10" t="s">
        <v>60</v>
      </c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11">
        <v>8</v>
      </c>
    </row>
    <row r="9" spans="1:7" ht="18">
      <c r="A9" s="203" t="s">
        <v>54</v>
      </c>
      <c r="B9" s="204"/>
      <c r="C9" s="204"/>
      <c r="D9" s="204"/>
      <c r="E9" s="204"/>
      <c r="F9" s="204"/>
      <c r="G9" s="205"/>
    </row>
    <row r="10" spans="1:7" ht="25.5">
      <c r="A10" s="28">
        <v>1</v>
      </c>
      <c r="B10" s="36" t="s">
        <v>108</v>
      </c>
      <c r="C10" s="28" t="s">
        <v>51</v>
      </c>
      <c r="D10" s="28" t="s">
        <v>52</v>
      </c>
      <c r="E10" s="40">
        <v>12.15</v>
      </c>
      <c r="F10" s="40">
        <v>2210</v>
      </c>
      <c r="G10" s="28"/>
    </row>
    <row r="11" spans="1:7" ht="25.5">
      <c r="A11" s="28">
        <v>2</v>
      </c>
      <c r="B11" s="36" t="s">
        <v>109</v>
      </c>
      <c r="C11" s="28" t="s">
        <v>51</v>
      </c>
      <c r="D11" s="28" t="s">
        <v>67</v>
      </c>
      <c r="E11" s="40">
        <v>30</v>
      </c>
      <c r="F11" s="40">
        <v>2210</v>
      </c>
      <c r="G11" s="28"/>
    </row>
    <row r="12" spans="1:7" ht="12.75">
      <c r="A12" s="17"/>
      <c r="B12" s="32" t="s">
        <v>117</v>
      </c>
      <c r="C12" s="17"/>
      <c r="D12" s="17"/>
      <c r="E12" s="69">
        <f>SUM(E10:E11)</f>
        <v>42.15</v>
      </c>
      <c r="F12" s="17"/>
      <c r="G12" s="17"/>
    </row>
    <row r="13" spans="1:7" ht="25.5">
      <c r="A13" s="40">
        <v>3</v>
      </c>
      <c r="B13" s="36" t="s">
        <v>108</v>
      </c>
      <c r="C13" s="29" t="s">
        <v>51</v>
      </c>
      <c r="D13" s="29" t="s">
        <v>72</v>
      </c>
      <c r="E13" s="29">
        <v>2765.148</v>
      </c>
      <c r="F13" s="29">
        <v>2240</v>
      </c>
      <c r="G13" s="29"/>
    </row>
    <row r="14" spans="1:7" ht="51">
      <c r="A14" s="72">
        <v>4</v>
      </c>
      <c r="B14" s="15" t="s">
        <v>105</v>
      </c>
      <c r="C14" s="15" t="s">
        <v>51</v>
      </c>
      <c r="D14" s="31" t="s">
        <v>52</v>
      </c>
      <c r="E14" s="14">
        <v>129.28</v>
      </c>
      <c r="F14" s="14">
        <v>2240</v>
      </c>
      <c r="G14" s="33" t="s">
        <v>88</v>
      </c>
    </row>
    <row r="15" spans="1:7" ht="38.25">
      <c r="A15" s="72">
        <v>5</v>
      </c>
      <c r="B15" s="15" t="s">
        <v>106</v>
      </c>
      <c r="C15" s="15" t="s">
        <v>51</v>
      </c>
      <c r="D15" s="31" t="s">
        <v>52</v>
      </c>
      <c r="E15" s="14">
        <v>49.28</v>
      </c>
      <c r="F15" s="14">
        <v>2240</v>
      </c>
      <c r="G15" s="33" t="s">
        <v>88</v>
      </c>
    </row>
    <row r="16" spans="1:7" ht="38.25" customHeight="1">
      <c r="A16" s="72">
        <v>6</v>
      </c>
      <c r="B16" s="15" t="s">
        <v>107</v>
      </c>
      <c r="C16" s="15" t="s">
        <v>51</v>
      </c>
      <c r="D16" s="31" t="s">
        <v>52</v>
      </c>
      <c r="E16" s="14">
        <v>60.39</v>
      </c>
      <c r="F16" s="14">
        <v>2240</v>
      </c>
      <c r="G16" s="33" t="s">
        <v>88</v>
      </c>
    </row>
    <row r="17" spans="1:7" ht="25.5">
      <c r="A17" s="72">
        <v>7</v>
      </c>
      <c r="B17" s="15" t="s">
        <v>93</v>
      </c>
      <c r="C17" s="15" t="s">
        <v>51</v>
      </c>
      <c r="D17" s="31" t="s">
        <v>69</v>
      </c>
      <c r="E17" s="37">
        <v>81.91</v>
      </c>
      <c r="F17" s="14">
        <v>2240</v>
      </c>
      <c r="G17" s="33"/>
    </row>
    <row r="18" spans="1:7" ht="38.25">
      <c r="A18" s="72">
        <v>8</v>
      </c>
      <c r="B18" s="15" t="s">
        <v>58</v>
      </c>
      <c r="C18" s="15" t="s">
        <v>51</v>
      </c>
      <c r="D18" s="31" t="s">
        <v>68</v>
      </c>
      <c r="E18" s="37">
        <v>15.25</v>
      </c>
      <c r="F18" s="14">
        <v>2240</v>
      </c>
      <c r="G18" s="33"/>
    </row>
    <row r="19" spans="1:7" ht="25.5">
      <c r="A19" s="72">
        <v>9</v>
      </c>
      <c r="B19" s="13" t="s">
        <v>228</v>
      </c>
      <c r="C19" s="15" t="s">
        <v>51</v>
      </c>
      <c r="D19" s="31" t="s">
        <v>68</v>
      </c>
      <c r="E19" s="37">
        <v>55</v>
      </c>
      <c r="F19" s="14">
        <v>2240</v>
      </c>
      <c r="G19" s="33"/>
    </row>
    <row r="20" spans="1:7" ht="26.25" customHeight="1">
      <c r="A20" s="72">
        <v>10</v>
      </c>
      <c r="B20" s="15" t="s">
        <v>273</v>
      </c>
      <c r="C20" s="15" t="s">
        <v>51</v>
      </c>
      <c r="D20" s="31" t="s">
        <v>68</v>
      </c>
      <c r="E20" s="37">
        <v>80</v>
      </c>
      <c r="F20" s="14">
        <v>2240</v>
      </c>
      <c r="G20" s="33"/>
    </row>
    <row r="21" spans="1:7" ht="25.5">
      <c r="A21" s="72">
        <v>11</v>
      </c>
      <c r="B21" s="15" t="s">
        <v>110</v>
      </c>
      <c r="C21" s="15" t="s">
        <v>51</v>
      </c>
      <c r="D21" s="31" t="s">
        <v>68</v>
      </c>
      <c r="E21" s="37">
        <v>82.76</v>
      </c>
      <c r="F21" s="14">
        <v>2240</v>
      </c>
      <c r="G21" s="33"/>
    </row>
    <row r="22" spans="1:7" ht="37.5" customHeight="1">
      <c r="A22" s="72">
        <v>12</v>
      </c>
      <c r="B22" s="15" t="s">
        <v>230</v>
      </c>
      <c r="C22" s="15" t="s">
        <v>51</v>
      </c>
      <c r="D22" s="31" t="s">
        <v>68</v>
      </c>
      <c r="E22" s="37">
        <v>90</v>
      </c>
      <c r="F22" s="14">
        <v>2240</v>
      </c>
      <c r="G22" s="33"/>
    </row>
    <row r="23" spans="1:7" ht="25.5">
      <c r="A23" s="72">
        <v>13</v>
      </c>
      <c r="B23" s="15" t="s">
        <v>271</v>
      </c>
      <c r="C23" s="15" t="s">
        <v>51</v>
      </c>
      <c r="D23" s="31" t="s">
        <v>68</v>
      </c>
      <c r="E23" s="37">
        <v>60</v>
      </c>
      <c r="F23" s="14">
        <v>2240</v>
      </c>
      <c r="G23" s="33"/>
    </row>
    <row r="24" spans="1:7" ht="25.5">
      <c r="A24" s="72">
        <v>14</v>
      </c>
      <c r="B24" s="15" t="s">
        <v>70</v>
      </c>
      <c r="C24" s="15" t="s">
        <v>51</v>
      </c>
      <c r="D24" s="31" t="s">
        <v>68</v>
      </c>
      <c r="E24" s="37">
        <v>90</v>
      </c>
      <c r="F24" s="14">
        <v>2240</v>
      </c>
      <c r="G24" s="33"/>
    </row>
    <row r="25" spans="1:7" ht="28.5" customHeight="1">
      <c r="A25" s="72">
        <v>15</v>
      </c>
      <c r="B25" s="15" t="s">
        <v>232</v>
      </c>
      <c r="C25" s="15" t="s">
        <v>51</v>
      </c>
      <c r="D25" s="31" t="s">
        <v>68</v>
      </c>
      <c r="E25" s="37">
        <v>70</v>
      </c>
      <c r="F25" s="14">
        <v>2240</v>
      </c>
      <c r="G25" s="33"/>
    </row>
    <row r="26" spans="1:7" ht="38.25">
      <c r="A26" s="72">
        <v>16</v>
      </c>
      <c r="B26" s="15" t="s">
        <v>233</v>
      </c>
      <c r="C26" s="15" t="s">
        <v>51</v>
      </c>
      <c r="D26" s="31" t="s">
        <v>68</v>
      </c>
      <c r="E26" s="37">
        <v>60</v>
      </c>
      <c r="F26" s="14">
        <v>2240</v>
      </c>
      <c r="G26" s="33"/>
    </row>
    <row r="27" spans="1:7" ht="38.25">
      <c r="A27" s="72">
        <v>17</v>
      </c>
      <c r="B27" s="15" t="s">
        <v>234</v>
      </c>
      <c r="C27" s="15" t="s">
        <v>51</v>
      </c>
      <c r="D27" s="31" t="s">
        <v>68</v>
      </c>
      <c r="E27" s="37">
        <v>50</v>
      </c>
      <c r="F27" s="14">
        <v>2240</v>
      </c>
      <c r="G27" s="33"/>
    </row>
    <row r="28" spans="1:7" ht="25.5">
      <c r="A28" s="72">
        <v>18</v>
      </c>
      <c r="B28" s="15" t="s">
        <v>71</v>
      </c>
      <c r="C28" s="15" t="s">
        <v>51</v>
      </c>
      <c r="D28" s="31" t="s">
        <v>68</v>
      </c>
      <c r="E28" s="37">
        <v>3</v>
      </c>
      <c r="F28" s="14">
        <v>2240</v>
      </c>
      <c r="G28" s="33"/>
    </row>
    <row r="29" spans="1:7" ht="25.5">
      <c r="A29" s="72">
        <v>19</v>
      </c>
      <c r="B29" s="15" t="s">
        <v>94</v>
      </c>
      <c r="C29" s="15" t="s">
        <v>51</v>
      </c>
      <c r="D29" s="31" t="s">
        <v>68</v>
      </c>
      <c r="E29" s="37">
        <v>50</v>
      </c>
      <c r="F29" s="14">
        <v>2240</v>
      </c>
      <c r="G29" s="33"/>
    </row>
    <row r="30" spans="1:7" ht="25.5">
      <c r="A30" s="72">
        <v>20</v>
      </c>
      <c r="B30" s="15" t="s">
        <v>95</v>
      </c>
      <c r="C30" s="15" t="s">
        <v>51</v>
      </c>
      <c r="D30" s="31" t="s">
        <v>68</v>
      </c>
      <c r="E30" s="37">
        <v>95</v>
      </c>
      <c r="F30" s="14">
        <v>2240</v>
      </c>
      <c r="G30" s="33"/>
    </row>
    <row r="31" spans="1:7" ht="25.5">
      <c r="A31" s="72">
        <v>21</v>
      </c>
      <c r="B31" s="15" t="s">
        <v>73</v>
      </c>
      <c r="C31" s="15" t="s">
        <v>51</v>
      </c>
      <c r="D31" s="31" t="s">
        <v>68</v>
      </c>
      <c r="E31" s="37">
        <v>15</v>
      </c>
      <c r="F31" s="14">
        <v>2240</v>
      </c>
      <c r="G31" s="33"/>
    </row>
    <row r="32" spans="1:7" ht="25.5">
      <c r="A32" s="72">
        <v>22</v>
      </c>
      <c r="B32" s="15" t="s">
        <v>83</v>
      </c>
      <c r="C32" s="15" t="s">
        <v>51</v>
      </c>
      <c r="D32" s="31" t="s">
        <v>68</v>
      </c>
      <c r="E32" s="38">
        <v>58.709</v>
      </c>
      <c r="F32" s="14">
        <v>2240</v>
      </c>
      <c r="G32" s="33"/>
    </row>
    <row r="33" spans="1:7" ht="54" customHeight="1">
      <c r="A33" s="72">
        <v>23</v>
      </c>
      <c r="B33" s="15" t="s">
        <v>235</v>
      </c>
      <c r="C33" s="15" t="s">
        <v>51</v>
      </c>
      <c r="D33" s="31" t="s">
        <v>68</v>
      </c>
      <c r="E33" s="37">
        <v>95</v>
      </c>
      <c r="F33" s="14">
        <v>2240</v>
      </c>
      <c r="G33" s="33"/>
    </row>
    <row r="34" spans="1:7" ht="25.5">
      <c r="A34" s="72">
        <v>24</v>
      </c>
      <c r="B34" s="15" t="s">
        <v>236</v>
      </c>
      <c r="C34" s="15" t="s">
        <v>51</v>
      </c>
      <c r="D34" s="31" t="s">
        <v>68</v>
      </c>
      <c r="E34" s="37">
        <v>95</v>
      </c>
      <c r="F34" s="14">
        <v>2240</v>
      </c>
      <c r="G34" s="33"/>
    </row>
    <row r="35" spans="1:7" ht="25.5">
      <c r="A35" s="40">
        <v>25</v>
      </c>
      <c r="B35" s="15" t="s">
        <v>112</v>
      </c>
      <c r="C35" s="15" t="s">
        <v>51</v>
      </c>
      <c r="D35" s="31" t="s">
        <v>68</v>
      </c>
      <c r="E35" s="37">
        <v>1</v>
      </c>
      <c r="F35" s="14">
        <v>2240</v>
      </c>
      <c r="G35" s="33"/>
    </row>
    <row r="36" spans="1:7" ht="38.25">
      <c r="A36" s="72">
        <v>26</v>
      </c>
      <c r="B36" s="15" t="s">
        <v>237</v>
      </c>
      <c r="C36" s="15" t="s">
        <v>51</v>
      </c>
      <c r="D36" s="31" t="s">
        <v>67</v>
      </c>
      <c r="E36" s="37">
        <v>47.6</v>
      </c>
      <c r="F36" s="14">
        <v>2240</v>
      </c>
      <c r="G36" s="33"/>
    </row>
    <row r="37" spans="1:7" ht="25.5">
      <c r="A37" s="72">
        <v>27</v>
      </c>
      <c r="B37" s="13" t="s">
        <v>98</v>
      </c>
      <c r="C37" s="15" t="s">
        <v>51</v>
      </c>
      <c r="D37" s="31" t="s">
        <v>69</v>
      </c>
      <c r="E37" s="37">
        <v>99</v>
      </c>
      <c r="F37" s="14">
        <v>2240</v>
      </c>
      <c r="G37" s="33"/>
    </row>
    <row r="38" spans="1:7" ht="38.25">
      <c r="A38" s="72">
        <v>28</v>
      </c>
      <c r="B38" s="13" t="s">
        <v>107</v>
      </c>
      <c r="C38" s="15" t="s">
        <v>51</v>
      </c>
      <c r="D38" s="31" t="s">
        <v>69</v>
      </c>
      <c r="E38" s="37">
        <v>95</v>
      </c>
      <c r="F38" s="14">
        <v>2240</v>
      </c>
      <c r="G38" s="33"/>
    </row>
    <row r="39" spans="1:7" ht="12.75">
      <c r="A39" s="23"/>
      <c r="B39" s="24" t="s">
        <v>74</v>
      </c>
      <c r="C39" s="24"/>
      <c r="D39" s="25"/>
      <c r="E39" s="26">
        <f>SUM(E13:E38)</f>
        <v>4393.327000000001</v>
      </c>
      <c r="F39" s="26"/>
      <c r="G39" s="25"/>
    </row>
    <row r="40" spans="1:7" ht="38.25">
      <c r="A40" s="7">
        <v>28</v>
      </c>
      <c r="B40" s="15" t="s">
        <v>238</v>
      </c>
      <c r="C40" s="13" t="s">
        <v>51</v>
      </c>
      <c r="D40" s="13" t="s">
        <v>68</v>
      </c>
      <c r="E40" s="14">
        <v>46.8</v>
      </c>
      <c r="F40" s="14">
        <v>2273</v>
      </c>
      <c r="G40" s="13"/>
    </row>
    <row r="41" spans="1:7" ht="12.75">
      <c r="A41" s="23"/>
      <c r="B41" s="24" t="s">
        <v>75</v>
      </c>
      <c r="C41" s="25"/>
      <c r="D41" s="25"/>
      <c r="E41" s="26">
        <f>SUM(E40)</f>
        <v>46.8</v>
      </c>
      <c r="F41" s="26"/>
      <c r="G41" s="25"/>
    </row>
    <row r="42" spans="1:7" ht="51">
      <c r="A42" s="7">
        <v>29</v>
      </c>
      <c r="B42" s="15" t="s">
        <v>239</v>
      </c>
      <c r="C42" s="13" t="s">
        <v>51</v>
      </c>
      <c r="D42" s="13" t="s">
        <v>68</v>
      </c>
      <c r="E42" s="14">
        <v>1</v>
      </c>
      <c r="F42" s="14">
        <v>2274</v>
      </c>
      <c r="G42" s="13"/>
    </row>
    <row r="43" spans="1:7" ht="12.75">
      <c r="A43" s="23"/>
      <c r="B43" s="24" t="s">
        <v>76</v>
      </c>
      <c r="C43" s="25"/>
      <c r="D43" s="25"/>
      <c r="E43" s="26">
        <f>SUM(E42)</f>
        <v>1</v>
      </c>
      <c r="F43" s="26"/>
      <c r="G43" s="25"/>
    </row>
    <row r="44" spans="1:7" ht="25.5">
      <c r="A44" s="28">
        <v>30</v>
      </c>
      <c r="B44" s="15" t="s">
        <v>108</v>
      </c>
      <c r="C44" s="13" t="s">
        <v>51</v>
      </c>
      <c r="D44" s="13" t="s">
        <v>52</v>
      </c>
      <c r="E44" s="38">
        <v>187.54</v>
      </c>
      <c r="F44" s="14">
        <v>3110</v>
      </c>
      <c r="G44" s="13"/>
    </row>
    <row r="45" spans="1:7" ht="25.5">
      <c r="A45" s="28"/>
      <c r="B45" s="15" t="s">
        <v>298</v>
      </c>
      <c r="C45" s="13" t="s">
        <v>51</v>
      </c>
      <c r="D45" s="13" t="s">
        <v>69</v>
      </c>
      <c r="E45" s="38">
        <v>99</v>
      </c>
      <c r="F45" s="14">
        <v>3110</v>
      </c>
      <c r="G45" s="13" t="s">
        <v>289</v>
      </c>
    </row>
    <row r="46" spans="1:7" ht="25.5">
      <c r="A46" s="28"/>
      <c r="B46" s="15" t="s">
        <v>299</v>
      </c>
      <c r="C46" s="13" t="s">
        <v>51</v>
      </c>
      <c r="D46" s="13" t="s">
        <v>69</v>
      </c>
      <c r="E46" s="38">
        <v>20</v>
      </c>
      <c r="F46" s="14">
        <v>3110</v>
      </c>
      <c r="G46" s="13" t="s">
        <v>289</v>
      </c>
    </row>
    <row r="47" spans="1:7" ht="12.75">
      <c r="A47" s="23"/>
      <c r="B47" s="24" t="s">
        <v>300</v>
      </c>
      <c r="C47" s="25"/>
      <c r="D47" s="25"/>
      <c r="E47" s="39">
        <f>SUM(E44:E46)</f>
        <v>306.53999999999996</v>
      </c>
      <c r="F47" s="26"/>
      <c r="G47" s="25"/>
    </row>
    <row r="48" spans="1:7" ht="25.5">
      <c r="A48" s="28">
        <v>31</v>
      </c>
      <c r="B48" s="15" t="s">
        <v>108</v>
      </c>
      <c r="C48" s="13" t="s">
        <v>51</v>
      </c>
      <c r="D48" s="13" t="s">
        <v>52</v>
      </c>
      <c r="E48" s="38">
        <v>655.144</v>
      </c>
      <c r="F48" s="14">
        <v>3132</v>
      </c>
      <c r="G48" s="13"/>
    </row>
    <row r="49" spans="1:7" ht="36.75" customHeight="1">
      <c r="A49" s="28"/>
      <c r="B49" s="15" t="s">
        <v>287</v>
      </c>
      <c r="C49" s="13" t="s">
        <v>51</v>
      </c>
      <c r="D49" s="13" t="s">
        <v>69</v>
      </c>
      <c r="E49" s="38">
        <v>502.4</v>
      </c>
      <c r="F49" s="14">
        <v>3132</v>
      </c>
      <c r="G49" s="13" t="s">
        <v>289</v>
      </c>
    </row>
    <row r="50" spans="1:7" ht="29.25" customHeight="1">
      <c r="A50" s="28"/>
      <c r="B50" s="15" t="s">
        <v>288</v>
      </c>
      <c r="C50" s="13" t="s">
        <v>51</v>
      </c>
      <c r="D50" s="13" t="s">
        <v>69</v>
      </c>
      <c r="E50" s="38">
        <v>756.725</v>
      </c>
      <c r="F50" s="14">
        <v>3132</v>
      </c>
      <c r="G50" s="13" t="s">
        <v>289</v>
      </c>
    </row>
    <row r="51" spans="1:7" ht="25.5">
      <c r="A51" s="28">
        <v>32</v>
      </c>
      <c r="B51" s="15" t="s">
        <v>113</v>
      </c>
      <c r="C51" s="13" t="s">
        <v>51</v>
      </c>
      <c r="D51" s="13" t="s">
        <v>68</v>
      </c>
      <c r="E51" s="38">
        <v>450</v>
      </c>
      <c r="F51" s="14">
        <v>3132</v>
      </c>
      <c r="G51" s="13"/>
    </row>
    <row r="52" spans="1:7" ht="25.5">
      <c r="A52" s="28">
        <v>33</v>
      </c>
      <c r="B52" s="15" t="s">
        <v>114</v>
      </c>
      <c r="C52" s="13" t="s">
        <v>51</v>
      </c>
      <c r="D52" s="13" t="s">
        <v>68</v>
      </c>
      <c r="E52" s="38">
        <v>1000</v>
      </c>
      <c r="F52" s="14">
        <v>3132</v>
      </c>
      <c r="G52" s="13"/>
    </row>
    <row r="53" spans="1:7" ht="38.25">
      <c r="A53" s="28">
        <v>34</v>
      </c>
      <c r="B53" s="15" t="s">
        <v>115</v>
      </c>
      <c r="C53" s="13" t="s">
        <v>51</v>
      </c>
      <c r="D53" s="13" t="s">
        <v>68</v>
      </c>
      <c r="E53" s="38">
        <v>250</v>
      </c>
      <c r="F53" s="14">
        <v>3132</v>
      </c>
      <c r="G53" s="13"/>
    </row>
    <row r="54" spans="1:7" ht="25.5">
      <c r="A54" s="28"/>
      <c r="B54" s="15" t="s">
        <v>290</v>
      </c>
      <c r="C54" s="13" t="s">
        <v>51</v>
      </c>
      <c r="D54" s="13" t="s">
        <v>69</v>
      </c>
      <c r="E54" s="38">
        <v>1000</v>
      </c>
      <c r="F54" s="14">
        <v>3132</v>
      </c>
      <c r="G54" s="13" t="s">
        <v>289</v>
      </c>
    </row>
    <row r="55" spans="1:7" ht="25.5">
      <c r="A55" s="28"/>
      <c r="B55" s="15" t="s">
        <v>291</v>
      </c>
      <c r="C55" s="13" t="s">
        <v>51</v>
      </c>
      <c r="D55" s="13" t="s">
        <v>69</v>
      </c>
      <c r="E55" s="38">
        <v>29.6</v>
      </c>
      <c r="F55" s="14">
        <v>3132</v>
      </c>
      <c r="G55" s="13" t="s">
        <v>289</v>
      </c>
    </row>
    <row r="56" spans="1:7" ht="25.5">
      <c r="A56" s="28"/>
      <c r="B56" s="15" t="s">
        <v>292</v>
      </c>
      <c r="C56" s="13" t="s">
        <v>51</v>
      </c>
      <c r="D56" s="13" t="s">
        <v>69</v>
      </c>
      <c r="E56" s="38">
        <v>25</v>
      </c>
      <c r="F56" s="14">
        <v>3132</v>
      </c>
      <c r="G56" s="13" t="s">
        <v>289</v>
      </c>
    </row>
    <row r="57" spans="1:7" ht="25.5">
      <c r="A57" s="28"/>
      <c r="B57" s="15" t="s">
        <v>293</v>
      </c>
      <c r="C57" s="13" t="s">
        <v>51</v>
      </c>
      <c r="D57" s="13" t="s">
        <v>69</v>
      </c>
      <c r="E57" s="38">
        <v>21</v>
      </c>
      <c r="F57" s="14">
        <v>3132</v>
      </c>
      <c r="G57" s="13" t="s">
        <v>289</v>
      </c>
    </row>
    <row r="58" spans="1:7" ht="38.25">
      <c r="A58" s="28"/>
      <c r="B58" s="15" t="s">
        <v>294</v>
      </c>
      <c r="C58" s="13" t="s">
        <v>51</v>
      </c>
      <c r="D58" s="13" t="s">
        <v>69</v>
      </c>
      <c r="E58" s="38">
        <v>20</v>
      </c>
      <c r="F58" s="14">
        <v>3132</v>
      </c>
      <c r="G58" s="13" t="s">
        <v>289</v>
      </c>
    </row>
    <row r="59" spans="1:7" ht="25.5">
      <c r="A59" s="28"/>
      <c r="B59" s="15" t="s">
        <v>295</v>
      </c>
      <c r="C59" s="13" t="s">
        <v>51</v>
      </c>
      <c r="D59" s="13" t="s">
        <v>69</v>
      </c>
      <c r="E59" s="38">
        <v>25</v>
      </c>
      <c r="F59" s="14">
        <v>3132</v>
      </c>
      <c r="G59" s="13" t="s">
        <v>289</v>
      </c>
    </row>
    <row r="60" spans="1:7" ht="25.5">
      <c r="A60" s="28"/>
      <c r="B60" s="15" t="s">
        <v>296</v>
      </c>
      <c r="C60" s="13" t="s">
        <v>51</v>
      </c>
      <c r="D60" s="13" t="s">
        <v>69</v>
      </c>
      <c r="E60" s="38">
        <v>30</v>
      </c>
      <c r="F60" s="14">
        <v>3132</v>
      </c>
      <c r="G60" s="13" t="s">
        <v>289</v>
      </c>
    </row>
    <row r="61" spans="1:7" ht="25.5">
      <c r="A61" s="28"/>
      <c r="B61" s="15" t="s">
        <v>297</v>
      </c>
      <c r="C61" s="13" t="s">
        <v>51</v>
      </c>
      <c r="D61" s="13" t="s">
        <v>69</v>
      </c>
      <c r="E61" s="38">
        <v>20</v>
      </c>
      <c r="F61" s="14">
        <v>3132</v>
      </c>
      <c r="G61" s="13" t="s">
        <v>289</v>
      </c>
    </row>
    <row r="62" spans="1:7" ht="12.75">
      <c r="A62" s="23"/>
      <c r="B62" s="24" t="s">
        <v>185</v>
      </c>
      <c r="C62" s="25"/>
      <c r="D62" s="25"/>
      <c r="E62" s="39">
        <f>SUM(E48:E61)</f>
        <v>4784.869000000001</v>
      </c>
      <c r="F62" s="26"/>
      <c r="G62" s="25"/>
    </row>
    <row r="63" spans="1:7" ht="15.75">
      <c r="A63" s="71"/>
      <c r="B63" s="63" t="s">
        <v>65</v>
      </c>
      <c r="C63" s="64"/>
      <c r="D63" s="64"/>
      <c r="E63" s="65">
        <f>E12+E39+E41+E43+E47+E62</f>
        <v>9574.686000000002</v>
      </c>
      <c r="F63" s="64"/>
      <c r="G63" s="66"/>
    </row>
    <row r="64" spans="1:7" ht="18">
      <c r="A64" s="199" t="s">
        <v>63</v>
      </c>
      <c r="B64" s="200"/>
      <c r="C64" s="200"/>
      <c r="D64" s="200"/>
      <c r="E64" s="200"/>
      <c r="F64" s="200"/>
      <c r="G64" s="201"/>
    </row>
    <row r="65" spans="1:7" ht="25.5">
      <c r="A65" s="28">
        <v>35</v>
      </c>
      <c r="B65" s="28" t="s">
        <v>108</v>
      </c>
      <c r="C65" s="28" t="s">
        <v>51</v>
      </c>
      <c r="D65" s="28" t="s">
        <v>52</v>
      </c>
      <c r="E65" s="40">
        <v>15.672</v>
      </c>
      <c r="F65" s="28">
        <v>2210</v>
      </c>
      <c r="G65" s="28"/>
    </row>
    <row r="66" spans="1:7" ht="25.5">
      <c r="A66" s="28">
        <v>36</v>
      </c>
      <c r="B66" s="77" t="s">
        <v>240</v>
      </c>
      <c r="C66" s="36" t="s">
        <v>51</v>
      </c>
      <c r="D66" s="36" t="s">
        <v>68</v>
      </c>
      <c r="E66" s="40">
        <v>3.028</v>
      </c>
      <c r="F66" s="40">
        <v>2210</v>
      </c>
      <c r="G66" s="36"/>
    </row>
    <row r="67" spans="1:7" ht="25.5">
      <c r="A67" s="28">
        <v>37</v>
      </c>
      <c r="B67" s="77" t="s">
        <v>241</v>
      </c>
      <c r="C67" s="36" t="s">
        <v>51</v>
      </c>
      <c r="D67" s="36" t="s">
        <v>68</v>
      </c>
      <c r="E67" s="40">
        <v>1.2</v>
      </c>
      <c r="F67" s="40">
        <v>2210</v>
      </c>
      <c r="G67" s="36"/>
    </row>
    <row r="68" spans="1:7" ht="38.25">
      <c r="A68" s="28">
        <v>38</v>
      </c>
      <c r="B68" s="77" t="s">
        <v>242</v>
      </c>
      <c r="C68" s="36" t="s">
        <v>51</v>
      </c>
      <c r="D68" s="36" t="s">
        <v>68</v>
      </c>
      <c r="E68" s="40">
        <v>15</v>
      </c>
      <c r="F68" s="40">
        <v>2210</v>
      </c>
      <c r="G68" s="36"/>
    </row>
    <row r="69" spans="1:7" ht="12.75">
      <c r="A69" s="16"/>
      <c r="B69" s="16" t="s">
        <v>117</v>
      </c>
      <c r="C69" s="16"/>
      <c r="D69" s="16"/>
      <c r="E69" s="16">
        <f>SUM(E65:E68)</f>
        <v>34.9</v>
      </c>
      <c r="F69" s="16"/>
      <c r="G69" s="16"/>
    </row>
    <row r="70" spans="1:7" ht="25.5">
      <c r="A70" s="29">
        <v>39</v>
      </c>
      <c r="B70" s="29" t="s">
        <v>108</v>
      </c>
      <c r="C70" s="29" t="s">
        <v>51</v>
      </c>
      <c r="D70" s="29" t="s">
        <v>52</v>
      </c>
      <c r="E70" s="29">
        <v>4.7</v>
      </c>
      <c r="F70" s="29">
        <v>2240</v>
      </c>
      <c r="G70" s="52"/>
    </row>
    <row r="71" spans="1:7" ht="25.5">
      <c r="A71" s="4">
        <v>40</v>
      </c>
      <c r="B71" s="4" t="s">
        <v>243</v>
      </c>
      <c r="C71" s="4" t="s">
        <v>51</v>
      </c>
      <c r="D71" s="4" t="s">
        <v>68</v>
      </c>
      <c r="E71" s="6">
        <v>9</v>
      </c>
      <c r="F71" s="4">
        <v>2240</v>
      </c>
      <c r="G71" s="4"/>
    </row>
    <row r="72" spans="1:7" ht="25.5">
      <c r="A72" s="29">
        <v>41</v>
      </c>
      <c r="B72" s="4" t="s">
        <v>118</v>
      </c>
      <c r="C72" s="4" t="s">
        <v>51</v>
      </c>
      <c r="D72" s="4" t="s">
        <v>68</v>
      </c>
      <c r="E72" s="6">
        <v>2</v>
      </c>
      <c r="F72" s="4">
        <v>2240</v>
      </c>
      <c r="G72" s="4"/>
    </row>
    <row r="73" spans="1:7" ht="25.5">
      <c r="A73" s="4">
        <v>42</v>
      </c>
      <c r="B73" s="4" t="s">
        <v>119</v>
      </c>
      <c r="C73" s="4" t="s">
        <v>51</v>
      </c>
      <c r="D73" s="4" t="s">
        <v>68</v>
      </c>
      <c r="E73" s="6">
        <v>0.3</v>
      </c>
      <c r="F73" s="4">
        <v>2240</v>
      </c>
      <c r="G73" s="4"/>
    </row>
    <row r="74" spans="1:7" ht="12.75">
      <c r="A74" s="16"/>
      <c r="B74" s="16" t="s">
        <v>77</v>
      </c>
      <c r="C74" s="16"/>
      <c r="D74" s="16"/>
      <c r="E74" s="16">
        <f>SUM(E70:E73)</f>
        <v>16</v>
      </c>
      <c r="F74" s="16"/>
      <c r="G74" s="16"/>
    </row>
    <row r="75" spans="1:7" ht="25.5">
      <c r="A75" s="29">
        <v>43</v>
      </c>
      <c r="B75" s="29" t="s">
        <v>108</v>
      </c>
      <c r="C75" s="29" t="s">
        <v>51</v>
      </c>
      <c r="D75" s="29" t="s">
        <v>52</v>
      </c>
      <c r="E75" s="29">
        <v>8.785</v>
      </c>
      <c r="F75" s="29">
        <v>2271</v>
      </c>
      <c r="G75" s="29"/>
    </row>
    <row r="76" spans="1:7" ht="39.75" customHeight="1">
      <c r="A76" s="29">
        <v>44</v>
      </c>
      <c r="B76" s="6" t="s">
        <v>244</v>
      </c>
      <c r="C76" s="29" t="s">
        <v>51</v>
      </c>
      <c r="D76" s="29" t="s">
        <v>68</v>
      </c>
      <c r="E76" s="29">
        <v>36.015</v>
      </c>
      <c r="F76" s="29">
        <v>2271</v>
      </c>
      <c r="G76" s="29"/>
    </row>
    <row r="77" spans="1:7" ht="12.75">
      <c r="A77" s="16"/>
      <c r="B77" s="16" t="s">
        <v>180</v>
      </c>
      <c r="C77" s="16"/>
      <c r="D77" s="16"/>
      <c r="E77" s="16">
        <f>SUM(E75:E76)</f>
        <v>44.8</v>
      </c>
      <c r="F77" s="16"/>
      <c r="G77" s="16"/>
    </row>
    <row r="78" spans="1:7" ht="25.5">
      <c r="A78" s="29">
        <v>45</v>
      </c>
      <c r="B78" s="29" t="s">
        <v>108</v>
      </c>
      <c r="C78" s="29" t="s">
        <v>51</v>
      </c>
      <c r="D78" s="29" t="s">
        <v>52</v>
      </c>
      <c r="E78" s="29">
        <v>0.049</v>
      </c>
      <c r="F78" s="29">
        <v>2272</v>
      </c>
      <c r="G78" s="29"/>
    </row>
    <row r="79" spans="1:7" ht="25.5">
      <c r="A79" s="4">
        <v>46</v>
      </c>
      <c r="B79" s="6" t="s">
        <v>64</v>
      </c>
      <c r="C79" s="4" t="s">
        <v>51</v>
      </c>
      <c r="D79" s="4" t="s">
        <v>68</v>
      </c>
      <c r="E79" s="6">
        <v>0.951</v>
      </c>
      <c r="F79" s="4">
        <v>2272</v>
      </c>
      <c r="G79" s="4"/>
    </row>
    <row r="80" spans="1:7" ht="12.75">
      <c r="A80" s="16"/>
      <c r="B80" s="16" t="s">
        <v>181</v>
      </c>
      <c r="C80" s="16"/>
      <c r="D80" s="16"/>
      <c r="E80" s="16">
        <f>SUM(E78:E79)</f>
        <v>1</v>
      </c>
      <c r="F80" s="16"/>
      <c r="G80" s="30"/>
    </row>
    <row r="81" spans="1:7" ht="25.5">
      <c r="A81" s="29">
        <v>47</v>
      </c>
      <c r="B81" s="29" t="s">
        <v>182</v>
      </c>
      <c r="C81" s="29" t="s">
        <v>51</v>
      </c>
      <c r="D81" s="29" t="s">
        <v>68</v>
      </c>
      <c r="E81" s="29">
        <v>20</v>
      </c>
      <c r="F81" s="29">
        <v>2273</v>
      </c>
      <c r="G81" s="41"/>
    </row>
    <row r="82" spans="1:7" ht="12.75">
      <c r="A82" s="16"/>
      <c r="B82" s="16" t="s">
        <v>183</v>
      </c>
      <c r="C82" s="16"/>
      <c r="D82" s="16"/>
      <c r="E82" s="16">
        <f>SUM(E81)</f>
        <v>20</v>
      </c>
      <c r="F82" s="16"/>
      <c r="G82" s="30"/>
    </row>
    <row r="83" spans="1:7" ht="38.25">
      <c r="A83" s="29">
        <v>48</v>
      </c>
      <c r="B83" s="78" t="s">
        <v>245</v>
      </c>
      <c r="C83" s="29" t="s">
        <v>51</v>
      </c>
      <c r="D83" s="29" t="s">
        <v>68</v>
      </c>
      <c r="E83" s="29">
        <v>5</v>
      </c>
      <c r="F83" s="29">
        <v>2282</v>
      </c>
      <c r="G83" s="41"/>
    </row>
    <row r="84" spans="1:7" ht="12.75">
      <c r="A84" s="16"/>
      <c r="B84" s="16" t="s">
        <v>120</v>
      </c>
      <c r="C84" s="16"/>
      <c r="D84" s="16"/>
      <c r="E84" s="16">
        <f>SUM(E83)</f>
        <v>5</v>
      </c>
      <c r="F84" s="16"/>
      <c r="G84" s="30"/>
    </row>
    <row r="85" spans="1:7" ht="25.5">
      <c r="A85" s="4">
        <v>49</v>
      </c>
      <c r="B85" s="6" t="s">
        <v>108</v>
      </c>
      <c r="C85" s="4" t="s">
        <v>51</v>
      </c>
      <c r="D85" s="4" t="s">
        <v>52</v>
      </c>
      <c r="E85" s="6">
        <v>5.743</v>
      </c>
      <c r="F85" s="4">
        <v>2800</v>
      </c>
      <c r="G85" s="2"/>
    </row>
    <row r="86" spans="1:7" ht="25.5">
      <c r="A86" s="4">
        <v>50</v>
      </c>
      <c r="B86" s="6" t="s">
        <v>80</v>
      </c>
      <c r="C86" s="4" t="s">
        <v>51</v>
      </c>
      <c r="D86" s="4" t="s">
        <v>68</v>
      </c>
      <c r="E86" s="6">
        <v>2.257</v>
      </c>
      <c r="F86" s="4">
        <v>2800</v>
      </c>
      <c r="G86" s="2"/>
    </row>
    <row r="87" spans="1:7" ht="12.75">
      <c r="A87" s="16"/>
      <c r="B87" s="16" t="s">
        <v>81</v>
      </c>
      <c r="C87" s="16"/>
      <c r="D87" s="16"/>
      <c r="E87" s="16">
        <f>SUM(E85:E86)</f>
        <v>8</v>
      </c>
      <c r="F87" s="16"/>
      <c r="G87" s="30"/>
    </row>
    <row r="88" spans="1:7" ht="15.75">
      <c r="A88" s="71"/>
      <c r="B88" s="63" t="s">
        <v>121</v>
      </c>
      <c r="C88" s="64"/>
      <c r="D88" s="64"/>
      <c r="E88" s="65">
        <f>E69+E74+E77+E80+E84+E87+E81</f>
        <v>129.7</v>
      </c>
      <c r="F88" s="64"/>
      <c r="G88" s="66"/>
    </row>
    <row r="89" spans="1:7" ht="18">
      <c r="A89" s="199" t="s">
        <v>122</v>
      </c>
      <c r="B89" s="200"/>
      <c r="C89" s="200"/>
      <c r="D89" s="200"/>
      <c r="E89" s="200"/>
      <c r="F89" s="200"/>
      <c r="G89" s="201"/>
    </row>
    <row r="90" spans="1:7" ht="25.5">
      <c r="A90" s="28">
        <v>51</v>
      </c>
      <c r="B90" s="28" t="s">
        <v>108</v>
      </c>
      <c r="C90" s="28" t="s">
        <v>51</v>
      </c>
      <c r="D90" s="28" t="s">
        <v>52</v>
      </c>
      <c r="E90" s="40">
        <v>184.2</v>
      </c>
      <c r="F90" s="40">
        <v>2240</v>
      </c>
      <c r="G90" s="28"/>
    </row>
    <row r="91" spans="1:7" ht="25.5">
      <c r="A91" s="28">
        <v>52</v>
      </c>
      <c r="B91" s="36" t="s">
        <v>108</v>
      </c>
      <c r="C91" s="28" t="s">
        <v>51</v>
      </c>
      <c r="D91" s="36" t="s">
        <v>52</v>
      </c>
      <c r="E91" s="40">
        <v>298.14</v>
      </c>
      <c r="F91" s="40">
        <v>2281</v>
      </c>
      <c r="G91" s="28"/>
    </row>
    <row r="92" spans="1:7" ht="25.5">
      <c r="A92" s="4">
        <v>53</v>
      </c>
      <c r="B92" s="4" t="s">
        <v>246</v>
      </c>
      <c r="C92" s="4" t="s">
        <v>51</v>
      </c>
      <c r="D92" s="4" t="s">
        <v>68</v>
      </c>
      <c r="E92" s="4">
        <v>104.8</v>
      </c>
      <c r="F92" s="53">
        <v>2281</v>
      </c>
      <c r="G92" s="42"/>
    </row>
    <row r="93" spans="1:7" ht="26.25" customHeight="1">
      <c r="A93" s="4"/>
      <c r="B93" s="4" t="s">
        <v>274</v>
      </c>
      <c r="C93" s="4" t="s">
        <v>51</v>
      </c>
      <c r="D93" s="4" t="s">
        <v>275</v>
      </c>
      <c r="E93" s="4">
        <v>384</v>
      </c>
      <c r="F93" s="53">
        <v>2281</v>
      </c>
      <c r="G93" s="91" t="s">
        <v>276</v>
      </c>
    </row>
    <row r="94" spans="1:7" ht="15.75">
      <c r="A94" s="58"/>
      <c r="B94" s="60" t="s">
        <v>125</v>
      </c>
      <c r="C94" s="58"/>
      <c r="D94" s="58"/>
      <c r="E94" s="58">
        <f>SUM(E90:E93)</f>
        <v>971.14</v>
      </c>
      <c r="F94" s="58"/>
      <c r="G94" s="61"/>
    </row>
    <row r="95" spans="1:7" ht="18">
      <c r="A95" s="199" t="s">
        <v>123</v>
      </c>
      <c r="B95" s="200"/>
      <c r="C95" s="200"/>
      <c r="D95" s="200"/>
      <c r="E95" s="200"/>
      <c r="F95" s="200"/>
      <c r="G95" s="201"/>
    </row>
    <row r="96" spans="1:7" ht="25.5">
      <c r="A96" s="28">
        <v>54</v>
      </c>
      <c r="B96" s="36" t="s">
        <v>108</v>
      </c>
      <c r="C96" s="28" t="s">
        <v>51</v>
      </c>
      <c r="D96" s="28" t="s">
        <v>52</v>
      </c>
      <c r="E96" s="40">
        <v>45.821</v>
      </c>
      <c r="F96" s="40">
        <v>2210</v>
      </c>
      <c r="G96" s="28"/>
    </row>
    <row r="97" spans="1:7" ht="15.75">
      <c r="A97" s="16"/>
      <c r="B97" s="16" t="s">
        <v>117</v>
      </c>
      <c r="C97" s="16"/>
      <c r="D97" s="16"/>
      <c r="E97" s="16">
        <f>SUM(E96:E96)</f>
        <v>45.821</v>
      </c>
      <c r="F97" s="16"/>
      <c r="G97" s="45"/>
    </row>
    <row r="98" spans="1:7" ht="25.5">
      <c r="A98" s="29">
        <v>54</v>
      </c>
      <c r="B98" s="29" t="s">
        <v>108</v>
      </c>
      <c r="C98" s="29" t="s">
        <v>51</v>
      </c>
      <c r="D98" s="29" t="s">
        <v>52</v>
      </c>
      <c r="E98" s="29">
        <v>12.475</v>
      </c>
      <c r="F98" s="29"/>
      <c r="G98" s="54"/>
    </row>
    <row r="99" spans="1:7" ht="15.75">
      <c r="A99" s="16"/>
      <c r="B99" s="16" t="s">
        <v>77</v>
      </c>
      <c r="C99" s="16"/>
      <c r="D99" s="16"/>
      <c r="E99" s="16">
        <f>SUM(E98:E98)</f>
        <v>12.475</v>
      </c>
      <c r="F99" s="16"/>
      <c r="G99" s="45"/>
    </row>
    <row r="100" spans="1:7" ht="15.75">
      <c r="A100" s="19"/>
      <c r="B100" s="63" t="s">
        <v>184</v>
      </c>
      <c r="C100" s="64"/>
      <c r="D100" s="64"/>
      <c r="E100" s="65">
        <f>E97+E99</f>
        <v>58.296</v>
      </c>
      <c r="F100" s="64"/>
      <c r="G100" s="66"/>
    </row>
    <row r="101" spans="1:7" ht="18">
      <c r="A101" s="199" t="s">
        <v>128</v>
      </c>
      <c r="B101" s="200"/>
      <c r="C101" s="200"/>
      <c r="D101" s="200"/>
      <c r="E101" s="200"/>
      <c r="F101" s="200"/>
      <c r="G101" s="201"/>
    </row>
    <row r="102" spans="1:7" ht="25.5">
      <c r="A102" s="36">
        <v>56</v>
      </c>
      <c r="B102" s="36" t="s">
        <v>108</v>
      </c>
      <c r="C102" s="36" t="s">
        <v>51</v>
      </c>
      <c r="D102" s="36" t="s">
        <v>52</v>
      </c>
      <c r="E102" s="40">
        <v>25</v>
      </c>
      <c r="F102" s="40">
        <v>2240</v>
      </c>
      <c r="G102" s="36"/>
    </row>
    <row r="103" spans="1:7" ht="25.5">
      <c r="A103" s="4">
        <v>57</v>
      </c>
      <c r="B103" s="4" t="s">
        <v>247</v>
      </c>
      <c r="C103" s="4" t="s">
        <v>51</v>
      </c>
      <c r="D103" s="4" t="s">
        <v>129</v>
      </c>
      <c r="E103" s="4">
        <v>25</v>
      </c>
      <c r="F103" s="4">
        <v>2240</v>
      </c>
      <c r="G103" s="44"/>
    </row>
    <row r="104" spans="1:7" ht="15.75">
      <c r="A104" s="67"/>
      <c r="B104" s="58" t="s">
        <v>130</v>
      </c>
      <c r="C104" s="58"/>
      <c r="D104" s="58"/>
      <c r="E104" s="58">
        <f>SUM(E102:E103)</f>
        <v>50</v>
      </c>
      <c r="F104" s="58"/>
      <c r="G104" s="68"/>
    </row>
    <row r="105" spans="1:7" ht="18">
      <c r="A105" s="199" t="s">
        <v>131</v>
      </c>
      <c r="B105" s="200"/>
      <c r="C105" s="200"/>
      <c r="D105" s="200"/>
      <c r="E105" s="200"/>
      <c r="F105" s="200"/>
      <c r="G105" s="201"/>
    </row>
    <row r="106" spans="1:7" ht="25.5">
      <c r="A106" s="4">
        <v>58</v>
      </c>
      <c r="B106" s="4" t="s">
        <v>132</v>
      </c>
      <c r="C106" s="4" t="s">
        <v>51</v>
      </c>
      <c r="D106" s="4" t="s">
        <v>68</v>
      </c>
      <c r="E106" s="4">
        <v>2</v>
      </c>
      <c r="F106" s="4">
        <v>2240</v>
      </c>
      <c r="G106" s="44"/>
    </row>
    <row r="107" spans="1:7" ht="25.5">
      <c r="A107" s="4">
        <v>59</v>
      </c>
      <c r="B107" s="4" t="s">
        <v>248</v>
      </c>
      <c r="C107" s="4" t="s">
        <v>51</v>
      </c>
      <c r="D107" s="4" t="s">
        <v>68</v>
      </c>
      <c r="E107" s="4">
        <v>20</v>
      </c>
      <c r="F107" s="4">
        <v>2800</v>
      </c>
      <c r="G107" s="44"/>
    </row>
    <row r="108" spans="1:7" ht="15.75">
      <c r="A108" s="67"/>
      <c r="B108" s="58" t="s">
        <v>190</v>
      </c>
      <c r="C108" s="58"/>
      <c r="D108" s="58"/>
      <c r="E108" s="58">
        <f>SUM(E106:E107)</f>
        <v>22</v>
      </c>
      <c r="F108" s="58"/>
      <c r="G108" s="68"/>
    </row>
    <row r="109" spans="1:7" ht="18">
      <c r="A109" s="199" t="s">
        <v>133</v>
      </c>
      <c r="B109" s="200"/>
      <c r="C109" s="200"/>
      <c r="D109" s="200"/>
      <c r="E109" s="200"/>
      <c r="F109" s="200"/>
      <c r="G109" s="201"/>
    </row>
    <row r="110" spans="1:7" ht="28.5" customHeight="1">
      <c r="A110" s="28">
        <v>60</v>
      </c>
      <c r="B110" s="55" t="s">
        <v>108</v>
      </c>
      <c r="C110" s="56" t="s">
        <v>51</v>
      </c>
      <c r="D110" s="56" t="s">
        <v>52</v>
      </c>
      <c r="E110" s="57">
        <v>648.96</v>
      </c>
      <c r="F110" s="57">
        <v>3131</v>
      </c>
      <c r="G110" s="28"/>
    </row>
    <row r="111" spans="1:7" ht="38.25">
      <c r="A111" s="4">
        <v>61</v>
      </c>
      <c r="B111" s="46" t="s">
        <v>134</v>
      </c>
      <c r="C111" s="4" t="s">
        <v>51</v>
      </c>
      <c r="D111" s="4" t="s">
        <v>68</v>
      </c>
      <c r="E111" s="6">
        <v>8</v>
      </c>
      <c r="F111" s="4">
        <v>3131</v>
      </c>
      <c r="G111" s="44"/>
    </row>
    <row r="112" spans="1:7" ht="38.25">
      <c r="A112" s="28">
        <v>62</v>
      </c>
      <c r="B112" s="46" t="s">
        <v>135</v>
      </c>
      <c r="C112" s="4" t="s">
        <v>51</v>
      </c>
      <c r="D112" s="4" t="s">
        <v>68</v>
      </c>
      <c r="E112" s="6">
        <v>29</v>
      </c>
      <c r="F112" s="4">
        <v>3131</v>
      </c>
      <c r="G112" s="44"/>
    </row>
    <row r="113" spans="1:7" ht="38.25">
      <c r="A113" s="4">
        <v>63</v>
      </c>
      <c r="B113" s="46" t="s">
        <v>136</v>
      </c>
      <c r="C113" s="4" t="s">
        <v>51</v>
      </c>
      <c r="D113" s="4" t="s">
        <v>68</v>
      </c>
      <c r="E113" s="6">
        <v>11</v>
      </c>
      <c r="F113" s="4">
        <v>3131</v>
      </c>
      <c r="G113" s="44"/>
    </row>
    <row r="114" spans="1:7" ht="38.25">
      <c r="A114" s="28">
        <v>64</v>
      </c>
      <c r="B114" s="46" t="s">
        <v>137</v>
      </c>
      <c r="C114" s="4" t="s">
        <v>51</v>
      </c>
      <c r="D114" s="4" t="s">
        <v>68</v>
      </c>
      <c r="E114" s="6">
        <v>51</v>
      </c>
      <c r="F114" s="4">
        <v>3131</v>
      </c>
      <c r="G114" s="44"/>
    </row>
    <row r="115" spans="1:7" ht="38.25">
      <c r="A115" s="4">
        <v>65</v>
      </c>
      <c r="B115" s="46" t="s">
        <v>138</v>
      </c>
      <c r="C115" s="4" t="s">
        <v>51</v>
      </c>
      <c r="D115" s="4" t="s">
        <v>68</v>
      </c>
      <c r="E115" s="6">
        <v>9</v>
      </c>
      <c r="F115" s="4">
        <v>3131</v>
      </c>
      <c r="G115" s="44"/>
    </row>
    <row r="116" spans="1:7" ht="38.25">
      <c r="A116" s="28">
        <v>66</v>
      </c>
      <c r="B116" s="46" t="s">
        <v>139</v>
      </c>
      <c r="C116" s="4" t="s">
        <v>51</v>
      </c>
      <c r="D116" s="4" t="s">
        <v>68</v>
      </c>
      <c r="E116" s="6">
        <v>11</v>
      </c>
      <c r="F116" s="4">
        <v>3131</v>
      </c>
      <c r="G116" s="44"/>
    </row>
    <row r="117" spans="1:7" ht="38.25">
      <c r="A117" s="4">
        <v>67</v>
      </c>
      <c r="B117" s="46" t="s">
        <v>143</v>
      </c>
      <c r="C117" s="4" t="s">
        <v>51</v>
      </c>
      <c r="D117" s="4" t="s">
        <v>68</v>
      </c>
      <c r="E117" s="6">
        <v>18</v>
      </c>
      <c r="F117" s="4">
        <v>3131</v>
      </c>
      <c r="G117" s="44"/>
    </row>
    <row r="118" spans="1:7" ht="38.25">
      <c r="A118" s="28">
        <v>68</v>
      </c>
      <c r="B118" s="46" t="s">
        <v>140</v>
      </c>
      <c r="C118" s="4" t="s">
        <v>51</v>
      </c>
      <c r="D118" s="4" t="s">
        <v>68</v>
      </c>
      <c r="E118" s="6">
        <v>6</v>
      </c>
      <c r="F118" s="4">
        <v>3131</v>
      </c>
      <c r="G118" s="44"/>
    </row>
    <row r="119" spans="1:7" ht="38.25">
      <c r="A119" s="4">
        <v>69</v>
      </c>
      <c r="B119" s="46" t="s">
        <v>301</v>
      </c>
      <c r="C119" s="4" t="s">
        <v>51</v>
      </c>
      <c r="D119" s="4" t="s">
        <v>68</v>
      </c>
      <c r="E119" s="50">
        <v>86</v>
      </c>
      <c r="F119" s="2">
        <v>3131</v>
      </c>
      <c r="G119" s="42"/>
    </row>
    <row r="120" spans="1:7" ht="38.25">
      <c r="A120" s="4">
        <v>71</v>
      </c>
      <c r="B120" s="46" t="s">
        <v>212</v>
      </c>
      <c r="C120" s="4" t="s">
        <v>51</v>
      </c>
      <c r="D120" s="4" t="s">
        <v>68</v>
      </c>
      <c r="E120" s="50">
        <v>10</v>
      </c>
      <c r="F120" s="2">
        <v>3131</v>
      </c>
      <c r="G120" s="42"/>
    </row>
    <row r="121" spans="1:7" ht="25.5">
      <c r="A121" s="28">
        <v>72</v>
      </c>
      <c r="B121" s="46" t="s">
        <v>144</v>
      </c>
      <c r="C121" s="4" t="s">
        <v>51</v>
      </c>
      <c r="D121" s="4" t="s">
        <v>68</v>
      </c>
      <c r="E121" s="6">
        <v>19</v>
      </c>
      <c r="F121" s="4">
        <v>3131</v>
      </c>
      <c r="G121" s="42"/>
    </row>
    <row r="122" spans="1:7" ht="25.5">
      <c r="A122" s="4">
        <v>73</v>
      </c>
      <c r="B122" s="46" t="s">
        <v>145</v>
      </c>
      <c r="C122" s="4" t="s">
        <v>51</v>
      </c>
      <c r="D122" s="4" t="s">
        <v>68</v>
      </c>
      <c r="E122" s="6">
        <v>17</v>
      </c>
      <c r="F122" s="4">
        <v>3131</v>
      </c>
      <c r="G122" s="42"/>
    </row>
    <row r="123" spans="1:7" ht="25.5">
      <c r="A123" s="28">
        <v>74</v>
      </c>
      <c r="B123" s="46" t="s">
        <v>146</v>
      </c>
      <c r="C123" s="4" t="s">
        <v>51</v>
      </c>
      <c r="D123" s="4" t="s">
        <v>68</v>
      </c>
      <c r="E123" s="6">
        <v>51</v>
      </c>
      <c r="F123" s="4">
        <v>3131</v>
      </c>
      <c r="G123" s="42"/>
    </row>
    <row r="124" spans="1:7" ht="25.5">
      <c r="A124" s="4">
        <v>75</v>
      </c>
      <c r="B124" s="46" t="s">
        <v>147</v>
      </c>
      <c r="C124" s="4" t="s">
        <v>51</v>
      </c>
      <c r="D124" s="4" t="s">
        <v>68</v>
      </c>
      <c r="E124" s="6">
        <v>7.6</v>
      </c>
      <c r="F124" s="4">
        <v>3131</v>
      </c>
      <c r="G124" s="42"/>
    </row>
    <row r="125" spans="1:7" ht="25.5">
      <c r="A125" s="28">
        <v>76</v>
      </c>
      <c r="B125" s="46" t="s">
        <v>148</v>
      </c>
      <c r="C125" s="4" t="s">
        <v>51</v>
      </c>
      <c r="D125" s="4" t="s">
        <v>68</v>
      </c>
      <c r="E125" s="6">
        <v>8.2</v>
      </c>
      <c r="F125" s="4">
        <v>3131</v>
      </c>
      <c r="G125" s="42"/>
    </row>
    <row r="126" spans="1:7" ht="25.5">
      <c r="A126" s="4">
        <v>77</v>
      </c>
      <c r="B126" s="46" t="s">
        <v>149</v>
      </c>
      <c r="C126" s="4" t="s">
        <v>51</v>
      </c>
      <c r="D126" s="4" t="s">
        <v>68</v>
      </c>
      <c r="E126" s="6">
        <v>6.4</v>
      </c>
      <c r="F126" s="4">
        <v>3131</v>
      </c>
      <c r="G126" s="42"/>
    </row>
    <row r="127" spans="1:7" ht="25.5">
      <c r="A127" s="28">
        <v>78</v>
      </c>
      <c r="B127" s="46" t="s">
        <v>150</v>
      </c>
      <c r="C127" s="4" t="s">
        <v>51</v>
      </c>
      <c r="D127" s="4" t="s">
        <v>68</v>
      </c>
      <c r="E127" s="6">
        <v>12.8</v>
      </c>
      <c r="F127" s="4">
        <v>3131</v>
      </c>
      <c r="G127" s="42"/>
    </row>
    <row r="128" spans="1:7" ht="25.5">
      <c r="A128" s="4">
        <v>79</v>
      </c>
      <c r="B128" s="46" t="s">
        <v>151</v>
      </c>
      <c r="C128" s="4" t="s">
        <v>51</v>
      </c>
      <c r="D128" s="4" t="s">
        <v>68</v>
      </c>
      <c r="E128" s="6">
        <v>8</v>
      </c>
      <c r="F128" s="4">
        <v>3131</v>
      </c>
      <c r="G128" s="42"/>
    </row>
    <row r="129" spans="1:7" ht="25.5">
      <c r="A129" s="4">
        <v>81</v>
      </c>
      <c r="B129" s="4" t="s">
        <v>152</v>
      </c>
      <c r="C129" s="4" t="s">
        <v>51</v>
      </c>
      <c r="D129" s="4" t="s">
        <v>68</v>
      </c>
      <c r="E129" s="6">
        <v>31</v>
      </c>
      <c r="F129" s="4">
        <v>3131</v>
      </c>
      <c r="G129" s="44"/>
    </row>
    <row r="130" spans="1:7" ht="25.5">
      <c r="A130" s="4"/>
      <c r="B130" s="46" t="s">
        <v>213</v>
      </c>
      <c r="C130" s="4" t="s">
        <v>51</v>
      </c>
      <c r="D130" s="4" t="s">
        <v>68</v>
      </c>
      <c r="E130" s="6">
        <v>10</v>
      </c>
      <c r="F130" s="4">
        <v>3131</v>
      </c>
      <c r="G130" s="44"/>
    </row>
    <row r="131" spans="1:7" ht="25.5">
      <c r="A131" s="28">
        <v>82</v>
      </c>
      <c r="B131" s="46" t="s">
        <v>153</v>
      </c>
      <c r="C131" s="4" t="s">
        <v>51</v>
      </c>
      <c r="D131" s="47" t="s">
        <v>68</v>
      </c>
      <c r="E131" s="6">
        <v>38</v>
      </c>
      <c r="F131" s="4">
        <v>3131</v>
      </c>
      <c r="G131" s="44"/>
    </row>
    <row r="132" spans="1:7" ht="25.5">
      <c r="A132" s="4">
        <v>83</v>
      </c>
      <c r="B132" s="46" t="s">
        <v>154</v>
      </c>
      <c r="C132" s="4" t="s">
        <v>51</v>
      </c>
      <c r="D132" s="47" t="s">
        <v>68</v>
      </c>
      <c r="E132" s="6">
        <v>67</v>
      </c>
      <c r="F132" s="4">
        <v>3131</v>
      </c>
      <c r="G132" s="44"/>
    </row>
    <row r="133" spans="1:7" ht="25.5">
      <c r="A133" s="28">
        <v>84</v>
      </c>
      <c r="B133" s="46" t="s">
        <v>155</v>
      </c>
      <c r="C133" s="4" t="s">
        <v>51</v>
      </c>
      <c r="D133" s="47" t="s">
        <v>68</v>
      </c>
      <c r="E133" s="6">
        <v>34</v>
      </c>
      <c r="F133" s="4">
        <v>3131</v>
      </c>
      <c r="G133" s="44"/>
    </row>
    <row r="134" spans="1:7" ht="25.5">
      <c r="A134" s="4">
        <v>85</v>
      </c>
      <c r="B134" s="46" t="s">
        <v>156</v>
      </c>
      <c r="C134" s="4" t="s">
        <v>51</v>
      </c>
      <c r="D134" s="47" t="s">
        <v>68</v>
      </c>
      <c r="E134" s="6">
        <v>22</v>
      </c>
      <c r="F134" s="4">
        <v>3131</v>
      </c>
      <c r="G134" s="44"/>
    </row>
    <row r="135" spans="1:7" ht="25.5">
      <c r="A135" s="28">
        <v>86</v>
      </c>
      <c r="B135" s="46" t="s">
        <v>157</v>
      </c>
      <c r="C135" s="4" t="s">
        <v>51</v>
      </c>
      <c r="D135" s="47" t="s">
        <v>68</v>
      </c>
      <c r="E135" s="6">
        <v>26</v>
      </c>
      <c r="F135" s="4">
        <v>3131</v>
      </c>
      <c r="G135" s="44"/>
    </row>
    <row r="136" spans="1:7" ht="25.5">
      <c r="A136" s="4">
        <v>87</v>
      </c>
      <c r="B136" s="46" t="s">
        <v>158</v>
      </c>
      <c r="C136" s="4" t="s">
        <v>51</v>
      </c>
      <c r="D136" s="47" t="s">
        <v>68</v>
      </c>
      <c r="E136" s="6">
        <v>16</v>
      </c>
      <c r="F136" s="4">
        <v>3131</v>
      </c>
      <c r="G136" s="44"/>
    </row>
    <row r="137" spans="1:7" ht="25.5">
      <c r="A137" s="28">
        <v>88</v>
      </c>
      <c r="B137" s="46" t="s">
        <v>159</v>
      </c>
      <c r="C137" s="4" t="s">
        <v>51</v>
      </c>
      <c r="D137" s="47" t="s">
        <v>68</v>
      </c>
      <c r="E137" s="6">
        <v>24</v>
      </c>
      <c r="F137" s="4">
        <v>3131</v>
      </c>
      <c r="G137" s="44"/>
    </row>
    <row r="138" spans="1:7" ht="25.5">
      <c r="A138" s="4">
        <v>89</v>
      </c>
      <c r="B138" s="46" t="s">
        <v>302</v>
      </c>
      <c r="C138" s="4" t="s">
        <v>51</v>
      </c>
      <c r="D138" s="47" t="s">
        <v>68</v>
      </c>
      <c r="E138" s="6">
        <v>23</v>
      </c>
      <c r="F138" s="4">
        <v>3131</v>
      </c>
      <c r="G138" s="44"/>
    </row>
    <row r="139" spans="1:7" ht="25.5">
      <c r="A139" s="28">
        <v>90</v>
      </c>
      <c r="B139" s="46" t="s">
        <v>161</v>
      </c>
      <c r="C139" s="4" t="s">
        <v>51</v>
      </c>
      <c r="D139" s="47" t="s">
        <v>68</v>
      </c>
      <c r="E139" s="6">
        <v>64</v>
      </c>
      <c r="F139" s="4">
        <v>3131</v>
      </c>
      <c r="G139" s="44"/>
    </row>
    <row r="140" spans="1:7" ht="25.5">
      <c r="A140" s="4">
        <v>91</v>
      </c>
      <c r="B140" s="46" t="s">
        <v>207</v>
      </c>
      <c r="C140" s="4" t="s">
        <v>51</v>
      </c>
      <c r="D140" s="47" t="s">
        <v>68</v>
      </c>
      <c r="E140" s="6">
        <v>85</v>
      </c>
      <c r="F140" s="4">
        <v>3131</v>
      </c>
      <c r="G140" s="44"/>
    </row>
    <row r="141" spans="1:7" ht="25.5">
      <c r="A141" s="28">
        <v>92</v>
      </c>
      <c r="B141" s="46" t="s">
        <v>208</v>
      </c>
      <c r="C141" s="4" t="s">
        <v>51</v>
      </c>
      <c r="D141" s="47" t="s">
        <v>68</v>
      </c>
      <c r="E141" s="6">
        <v>20</v>
      </c>
      <c r="F141" s="4">
        <v>3131</v>
      </c>
      <c r="G141" s="44"/>
    </row>
    <row r="142" spans="1:7" ht="25.5">
      <c r="A142" s="4">
        <v>93</v>
      </c>
      <c r="B142" s="46" t="s">
        <v>209</v>
      </c>
      <c r="C142" s="4" t="s">
        <v>51</v>
      </c>
      <c r="D142" s="47" t="s">
        <v>68</v>
      </c>
      <c r="E142" s="6">
        <v>20</v>
      </c>
      <c r="F142" s="4">
        <v>3131</v>
      </c>
      <c r="G142" s="44"/>
    </row>
    <row r="143" spans="1:7" ht="25.5">
      <c r="A143" s="28">
        <v>94</v>
      </c>
      <c r="B143" s="46" t="s">
        <v>210</v>
      </c>
      <c r="C143" s="4" t="s">
        <v>51</v>
      </c>
      <c r="D143" s="47" t="s">
        <v>68</v>
      </c>
      <c r="E143" s="6">
        <v>10</v>
      </c>
      <c r="F143" s="4">
        <v>3131</v>
      </c>
      <c r="G143" s="44"/>
    </row>
    <row r="144" spans="1:7" ht="25.5">
      <c r="A144" s="4">
        <v>95</v>
      </c>
      <c r="B144" s="46" t="s">
        <v>211</v>
      </c>
      <c r="C144" s="4" t="s">
        <v>51</v>
      </c>
      <c r="D144" s="47" t="s">
        <v>68</v>
      </c>
      <c r="E144" s="6">
        <v>10</v>
      </c>
      <c r="F144" s="4">
        <v>31</v>
      </c>
      <c r="G144" s="44"/>
    </row>
    <row r="145" spans="1:7" ht="25.5">
      <c r="A145" s="28">
        <v>96</v>
      </c>
      <c r="B145" s="46" t="s">
        <v>162</v>
      </c>
      <c r="C145" s="4" t="s">
        <v>51</v>
      </c>
      <c r="D145" s="47" t="s">
        <v>68</v>
      </c>
      <c r="E145" s="6">
        <v>67</v>
      </c>
      <c r="F145" s="4">
        <v>3131</v>
      </c>
      <c r="G145" s="44"/>
    </row>
    <row r="146" spans="1:7" ht="25.5">
      <c r="A146" s="4">
        <v>97</v>
      </c>
      <c r="B146" s="46" t="s">
        <v>163</v>
      </c>
      <c r="C146" s="4" t="s">
        <v>51</v>
      </c>
      <c r="D146" s="47" t="s">
        <v>68</v>
      </c>
      <c r="E146" s="6">
        <v>450</v>
      </c>
      <c r="F146" s="4">
        <v>3131</v>
      </c>
      <c r="G146" s="44"/>
    </row>
    <row r="147" spans="1:7" ht="25.5">
      <c r="A147" s="28">
        <v>98</v>
      </c>
      <c r="B147" s="48" t="s">
        <v>164</v>
      </c>
      <c r="C147" s="4" t="s">
        <v>51</v>
      </c>
      <c r="D147" s="47" t="s">
        <v>68</v>
      </c>
      <c r="E147" s="51">
        <v>61</v>
      </c>
      <c r="F147" s="4">
        <v>3131</v>
      </c>
      <c r="G147" s="44"/>
    </row>
    <row r="148" spans="1:7" ht="25.5">
      <c r="A148" s="4">
        <v>99</v>
      </c>
      <c r="B148" s="46" t="s">
        <v>165</v>
      </c>
      <c r="C148" s="4" t="s">
        <v>51</v>
      </c>
      <c r="D148" s="47" t="s">
        <v>68</v>
      </c>
      <c r="E148" s="6">
        <v>50</v>
      </c>
      <c r="F148" s="4">
        <v>3131</v>
      </c>
      <c r="G148" s="44"/>
    </row>
    <row r="149" spans="1:7" ht="25.5">
      <c r="A149" s="28">
        <v>100</v>
      </c>
      <c r="B149" s="46" t="s">
        <v>179</v>
      </c>
      <c r="C149" s="4" t="s">
        <v>51</v>
      </c>
      <c r="D149" s="47" t="s">
        <v>68</v>
      </c>
      <c r="E149" s="6">
        <v>50</v>
      </c>
      <c r="F149" s="4">
        <v>3131</v>
      </c>
      <c r="G149" s="44"/>
    </row>
    <row r="150" spans="1:7" ht="38.25">
      <c r="A150" s="4">
        <v>101</v>
      </c>
      <c r="B150" s="46" t="s">
        <v>166</v>
      </c>
      <c r="C150" s="4" t="s">
        <v>51</v>
      </c>
      <c r="D150" s="47" t="s">
        <v>68</v>
      </c>
      <c r="E150" s="6">
        <v>28</v>
      </c>
      <c r="F150" s="4">
        <v>3131</v>
      </c>
      <c r="G150" s="44"/>
    </row>
    <row r="151" spans="1:7" ht="38.25">
      <c r="A151" s="28">
        <v>102</v>
      </c>
      <c r="B151" s="46" t="s">
        <v>167</v>
      </c>
      <c r="C151" s="4" t="s">
        <v>51</v>
      </c>
      <c r="D151" s="47" t="s">
        <v>68</v>
      </c>
      <c r="E151" s="6">
        <v>26</v>
      </c>
      <c r="F151" s="49">
        <v>3131</v>
      </c>
      <c r="G151" s="42"/>
    </row>
    <row r="152" spans="1:7" ht="38.25">
      <c r="A152" s="4">
        <v>103</v>
      </c>
      <c r="B152" s="46" t="s">
        <v>168</v>
      </c>
      <c r="C152" s="4" t="s">
        <v>51</v>
      </c>
      <c r="D152" s="47" t="s">
        <v>68</v>
      </c>
      <c r="E152" s="6">
        <v>31</v>
      </c>
      <c r="F152" s="49">
        <v>3131</v>
      </c>
      <c r="G152" s="42"/>
    </row>
    <row r="153" spans="1:7" ht="38.25">
      <c r="A153" s="28">
        <v>104</v>
      </c>
      <c r="B153" s="46" t="s">
        <v>169</v>
      </c>
      <c r="C153" s="4" t="s">
        <v>51</v>
      </c>
      <c r="D153" s="47" t="s">
        <v>68</v>
      </c>
      <c r="E153" s="6">
        <v>30</v>
      </c>
      <c r="F153" s="49">
        <v>3131</v>
      </c>
      <c r="G153" s="42"/>
    </row>
    <row r="154" spans="1:7" ht="38.25">
      <c r="A154" s="4">
        <v>105</v>
      </c>
      <c r="B154" s="46" t="s">
        <v>170</v>
      </c>
      <c r="C154" s="4" t="s">
        <v>51</v>
      </c>
      <c r="D154" s="47" t="s">
        <v>68</v>
      </c>
      <c r="E154" s="6">
        <v>27</v>
      </c>
      <c r="F154" s="49">
        <v>3131</v>
      </c>
      <c r="G154" s="42"/>
    </row>
    <row r="155" spans="1:7" ht="38.25">
      <c r="A155" s="28">
        <v>106</v>
      </c>
      <c r="B155" s="46" t="s">
        <v>171</v>
      </c>
      <c r="C155" s="4" t="s">
        <v>51</v>
      </c>
      <c r="D155" s="47" t="s">
        <v>68</v>
      </c>
      <c r="E155" s="6">
        <v>17</v>
      </c>
      <c r="F155" s="49">
        <v>3131</v>
      </c>
      <c r="G155" s="42"/>
    </row>
    <row r="156" spans="1:7" ht="38.25">
      <c r="A156" s="4">
        <v>107</v>
      </c>
      <c r="B156" s="46" t="s">
        <v>172</v>
      </c>
      <c r="C156" s="4" t="s">
        <v>51</v>
      </c>
      <c r="D156" s="47" t="s">
        <v>68</v>
      </c>
      <c r="E156" s="6">
        <v>52</v>
      </c>
      <c r="F156" s="49">
        <v>3131</v>
      </c>
      <c r="G156" s="42"/>
    </row>
    <row r="157" spans="1:7" ht="38.25">
      <c r="A157" s="4"/>
      <c r="B157" s="46" t="s">
        <v>303</v>
      </c>
      <c r="C157" s="4" t="s">
        <v>51</v>
      </c>
      <c r="D157" s="47" t="s">
        <v>68</v>
      </c>
      <c r="E157" s="6">
        <v>7</v>
      </c>
      <c r="F157" s="49">
        <v>3131</v>
      </c>
      <c r="G157" s="42"/>
    </row>
    <row r="158" spans="1:7" ht="25.5">
      <c r="A158" s="28">
        <v>108</v>
      </c>
      <c r="B158" s="46" t="s">
        <v>304</v>
      </c>
      <c r="C158" s="4" t="s">
        <v>51</v>
      </c>
      <c r="D158" s="47" t="s">
        <v>68</v>
      </c>
      <c r="E158" s="6">
        <v>10</v>
      </c>
      <c r="F158" s="49">
        <v>3131</v>
      </c>
      <c r="G158" s="42"/>
    </row>
    <row r="159" spans="1:7" ht="38.25">
      <c r="A159" s="4">
        <v>109</v>
      </c>
      <c r="B159" s="46" t="s">
        <v>305</v>
      </c>
      <c r="C159" s="4" t="s">
        <v>51</v>
      </c>
      <c r="D159" s="47" t="s">
        <v>68</v>
      </c>
      <c r="E159" s="6">
        <v>42</v>
      </c>
      <c r="F159" s="49">
        <v>3131</v>
      </c>
      <c r="G159" s="42"/>
    </row>
    <row r="160" spans="1:7" ht="51">
      <c r="A160" s="28">
        <v>110</v>
      </c>
      <c r="B160" s="46" t="s">
        <v>306</v>
      </c>
      <c r="C160" s="4" t="s">
        <v>51</v>
      </c>
      <c r="D160" s="47" t="s">
        <v>68</v>
      </c>
      <c r="E160" s="6">
        <v>24</v>
      </c>
      <c r="F160" s="49">
        <v>3131</v>
      </c>
      <c r="G160" s="42"/>
    </row>
    <row r="161" spans="1:7" ht="51">
      <c r="A161" s="4">
        <v>111</v>
      </c>
      <c r="B161" s="46" t="s">
        <v>175</v>
      </c>
      <c r="C161" s="4" t="s">
        <v>51</v>
      </c>
      <c r="D161" s="47" t="s">
        <v>68</v>
      </c>
      <c r="E161" s="6">
        <v>16</v>
      </c>
      <c r="F161" s="49">
        <v>3131</v>
      </c>
      <c r="G161" s="42"/>
    </row>
    <row r="162" spans="1:7" ht="25.5">
      <c r="A162" s="28">
        <v>112</v>
      </c>
      <c r="B162" s="46" t="s">
        <v>176</v>
      </c>
      <c r="C162" s="4" t="s">
        <v>51</v>
      </c>
      <c r="D162" s="47" t="s">
        <v>68</v>
      </c>
      <c r="E162" s="6">
        <v>70</v>
      </c>
      <c r="F162" s="49">
        <v>3131</v>
      </c>
      <c r="G162" s="42"/>
    </row>
    <row r="163" spans="1:7" ht="25.5">
      <c r="A163" s="4">
        <v>113</v>
      </c>
      <c r="B163" s="46" t="s">
        <v>307</v>
      </c>
      <c r="C163" s="4" t="s">
        <v>51</v>
      </c>
      <c r="D163" s="47" t="s">
        <v>68</v>
      </c>
      <c r="E163" s="6">
        <v>70</v>
      </c>
      <c r="F163" s="49">
        <v>3131</v>
      </c>
      <c r="G163" s="42"/>
    </row>
    <row r="164" spans="1:7" ht="25.5">
      <c r="A164" s="28">
        <v>114</v>
      </c>
      <c r="B164" s="46" t="s">
        <v>178</v>
      </c>
      <c r="C164" s="4" t="s">
        <v>51</v>
      </c>
      <c r="D164" s="47" t="s">
        <v>68</v>
      </c>
      <c r="E164" s="6">
        <v>98.8</v>
      </c>
      <c r="F164" s="49">
        <v>3131</v>
      </c>
      <c r="G164" s="42"/>
    </row>
    <row r="165" spans="1:7" ht="25.5">
      <c r="A165" s="4">
        <v>115</v>
      </c>
      <c r="B165" s="46" t="s">
        <v>215</v>
      </c>
      <c r="C165" s="4" t="s">
        <v>51</v>
      </c>
      <c r="D165" s="47" t="s">
        <v>68</v>
      </c>
      <c r="E165" s="6">
        <v>40</v>
      </c>
      <c r="F165" s="49">
        <v>3131</v>
      </c>
      <c r="G165" s="42"/>
    </row>
    <row r="166" spans="1:7" ht="25.5">
      <c r="A166" s="28">
        <v>116</v>
      </c>
      <c r="B166" s="46" t="s">
        <v>217</v>
      </c>
      <c r="C166" s="4" t="s">
        <v>51</v>
      </c>
      <c r="D166" s="47" t="s">
        <v>68</v>
      </c>
      <c r="E166" s="6">
        <v>73</v>
      </c>
      <c r="F166" s="49">
        <v>3131</v>
      </c>
      <c r="G166" s="42"/>
    </row>
    <row r="167" spans="1:7" ht="25.5">
      <c r="A167" s="4">
        <v>117</v>
      </c>
      <c r="B167" s="46" t="s">
        <v>216</v>
      </c>
      <c r="C167" s="4" t="s">
        <v>51</v>
      </c>
      <c r="D167" s="47" t="s">
        <v>68</v>
      </c>
      <c r="E167" s="6">
        <v>45.1</v>
      </c>
      <c r="F167" s="49">
        <v>3131</v>
      </c>
      <c r="G167" s="42"/>
    </row>
    <row r="168" spans="1:7" ht="25.5">
      <c r="A168" s="28">
        <v>118</v>
      </c>
      <c r="B168" s="46" t="s">
        <v>218</v>
      </c>
      <c r="C168" s="4" t="s">
        <v>51</v>
      </c>
      <c r="D168" s="47" t="s">
        <v>68</v>
      </c>
      <c r="E168" s="6">
        <v>3.44</v>
      </c>
      <c r="F168" s="49">
        <v>3131</v>
      </c>
      <c r="G168" s="42"/>
    </row>
    <row r="169" spans="1:7" ht="25.5">
      <c r="A169" s="4">
        <v>119</v>
      </c>
      <c r="B169" s="46" t="s">
        <v>219</v>
      </c>
      <c r="C169" s="4" t="s">
        <v>51</v>
      </c>
      <c r="D169" s="47" t="s">
        <v>68</v>
      </c>
      <c r="E169" s="6">
        <v>1.978</v>
      </c>
      <c r="F169" s="49">
        <v>3131</v>
      </c>
      <c r="G169" s="42"/>
    </row>
    <row r="170" spans="1:7" ht="25.5">
      <c r="A170" s="28">
        <v>120</v>
      </c>
      <c r="B170" s="46" t="s">
        <v>220</v>
      </c>
      <c r="C170" s="4" t="s">
        <v>51</v>
      </c>
      <c r="D170" s="47" t="s">
        <v>68</v>
      </c>
      <c r="E170" s="6">
        <v>11.484</v>
      </c>
      <c r="F170" s="49">
        <v>3131</v>
      </c>
      <c r="G170" s="42"/>
    </row>
    <row r="171" spans="1:7" ht="38.25">
      <c r="A171" s="4">
        <v>121</v>
      </c>
      <c r="B171" s="46" t="s">
        <v>221</v>
      </c>
      <c r="C171" s="4" t="s">
        <v>51</v>
      </c>
      <c r="D171" s="47" t="s">
        <v>68</v>
      </c>
      <c r="E171" s="6">
        <v>40</v>
      </c>
      <c r="F171" s="49">
        <v>3131</v>
      </c>
      <c r="G171" s="42"/>
    </row>
    <row r="172" spans="1:7" ht="38.25">
      <c r="A172" s="28">
        <v>122</v>
      </c>
      <c r="B172" s="46" t="s">
        <v>222</v>
      </c>
      <c r="C172" s="4" t="s">
        <v>51</v>
      </c>
      <c r="D172" s="47" t="s">
        <v>68</v>
      </c>
      <c r="E172" s="6">
        <v>15</v>
      </c>
      <c r="F172" s="49">
        <v>3131</v>
      </c>
      <c r="G172" s="42"/>
    </row>
    <row r="173" spans="1:7" ht="38.25">
      <c r="A173" s="4">
        <v>123</v>
      </c>
      <c r="B173" s="46" t="s">
        <v>223</v>
      </c>
      <c r="C173" s="4" t="s">
        <v>51</v>
      </c>
      <c r="D173" s="47" t="s">
        <v>68</v>
      </c>
      <c r="E173" s="6">
        <v>25</v>
      </c>
      <c r="F173" s="49">
        <v>3131</v>
      </c>
      <c r="G173" s="42"/>
    </row>
    <row r="174" spans="1:7" ht="38.25">
      <c r="A174" s="28">
        <v>124</v>
      </c>
      <c r="B174" s="46" t="s">
        <v>224</v>
      </c>
      <c r="C174" s="4" t="s">
        <v>51</v>
      </c>
      <c r="D174" s="47" t="s">
        <v>68</v>
      </c>
      <c r="E174" s="6">
        <v>40</v>
      </c>
      <c r="F174" s="49">
        <v>3131</v>
      </c>
      <c r="G174" s="42"/>
    </row>
    <row r="175" spans="1:7" ht="38.25">
      <c r="A175" s="4">
        <v>125</v>
      </c>
      <c r="B175" s="46" t="s">
        <v>225</v>
      </c>
      <c r="C175" s="4" t="s">
        <v>51</v>
      </c>
      <c r="D175" s="47" t="s">
        <v>68</v>
      </c>
      <c r="E175" s="6">
        <v>50</v>
      </c>
      <c r="F175" s="49">
        <v>3131</v>
      </c>
      <c r="G175" s="42"/>
    </row>
    <row r="176" spans="1:7" ht="25.5">
      <c r="A176" s="28">
        <v>126</v>
      </c>
      <c r="B176" s="46" t="s">
        <v>207</v>
      </c>
      <c r="C176" s="4" t="s">
        <v>51</v>
      </c>
      <c r="D176" s="47" t="s">
        <v>68</v>
      </c>
      <c r="E176" s="6">
        <v>30</v>
      </c>
      <c r="F176" s="49">
        <v>3131</v>
      </c>
      <c r="G176" s="42"/>
    </row>
    <row r="177" spans="1:7" ht="15.75">
      <c r="A177" s="58"/>
      <c r="B177" s="58" t="s">
        <v>186</v>
      </c>
      <c r="C177" s="58"/>
      <c r="D177" s="59"/>
      <c r="E177" s="58">
        <f>SUM(E110:E176)-E147</f>
        <v>3058.762</v>
      </c>
      <c r="F177" s="58"/>
      <c r="G177" s="61"/>
    </row>
    <row r="178" spans="1:7" ht="18">
      <c r="A178" s="199" t="s">
        <v>187</v>
      </c>
      <c r="B178" s="200"/>
      <c r="C178" s="200"/>
      <c r="D178" s="200"/>
      <c r="E178" s="200"/>
      <c r="F178" s="200"/>
      <c r="G178" s="201"/>
    </row>
    <row r="179" spans="1:7" ht="25.5">
      <c r="A179" s="36">
        <v>127</v>
      </c>
      <c r="B179" s="36" t="s">
        <v>108</v>
      </c>
      <c r="C179" s="36" t="s">
        <v>51</v>
      </c>
      <c r="D179" s="36" t="s">
        <v>52</v>
      </c>
      <c r="E179" s="40">
        <v>25.913</v>
      </c>
      <c r="F179" s="40">
        <v>3122</v>
      </c>
      <c r="G179" s="36"/>
    </row>
    <row r="180" spans="1:7" ht="38.25">
      <c r="A180" s="36"/>
      <c r="B180" s="36" t="s">
        <v>281</v>
      </c>
      <c r="C180" s="36" t="s">
        <v>51</v>
      </c>
      <c r="D180" s="36" t="s">
        <v>69</v>
      </c>
      <c r="E180" s="40">
        <v>350</v>
      </c>
      <c r="F180" s="40">
        <v>3122</v>
      </c>
      <c r="G180" s="36" t="s">
        <v>282</v>
      </c>
    </row>
    <row r="181" spans="1:7" ht="12.75">
      <c r="A181" s="32"/>
      <c r="B181" s="32" t="s">
        <v>191</v>
      </c>
      <c r="C181" s="32"/>
      <c r="D181" s="32"/>
      <c r="E181" s="69">
        <f>SUM(E179:E180)</f>
        <v>375.913</v>
      </c>
      <c r="F181" s="69"/>
      <c r="G181" s="32"/>
    </row>
    <row r="182" spans="1:7" ht="25.5">
      <c r="A182" s="4">
        <v>128</v>
      </c>
      <c r="B182" s="48" t="s">
        <v>188</v>
      </c>
      <c r="C182" s="49" t="s">
        <v>51</v>
      </c>
      <c r="D182" s="62" t="s">
        <v>68</v>
      </c>
      <c r="E182" s="49">
        <v>14.5</v>
      </c>
      <c r="F182" s="49">
        <v>3142</v>
      </c>
      <c r="G182" s="42"/>
    </row>
    <row r="183" spans="1:7" ht="25.5">
      <c r="A183" s="4">
        <v>129</v>
      </c>
      <c r="B183" s="48" t="s">
        <v>189</v>
      </c>
      <c r="C183" s="49" t="s">
        <v>51</v>
      </c>
      <c r="D183" s="62" t="s">
        <v>68</v>
      </c>
      <c r="E183" s="49">
        <v>1000</v>
      </c>
      <c r="F183" s="49">
        <v>3142</v>
      </c>
      <c r="G183" s="42"/>
    </row>
    <row r="184" spans="1:7" ht="38.25">
      <c r="A184" s="4"/>
      <c r="B184" s="48" t="s">
        <v>283</v>
      </c>
      <c r="C184" s="49" t="s">
        <v>51</v>
      </c>
      <c r="D184" s="62" t="s">
        <v>69</v>
      </c>
      <c r="E184" s="49">
        <v>350</v>
      </c>
      <c r="F184" s="49">
        <v>3142</v>
      </c>
      <c r="G184" s="91" t="s">
        <v>284</v>
      </c>
    </row>
    <row r="185" spans="1:7" ht="25.5">
      <c r="A185" s="4"/>
      <c r="B185" s="48" t="s">
        <v>285</v>
      </c>
      <c r="C185" s="49" t="s">
        <v>51</v>
      </c>
      <c r="D185" s="62" t="s">
        <v>69</v>
      </c>
      <c r="E185" s="49">
        <v>95</v>
      </c>
      <c r="F185" s="49">
        <v>3142</v>
      </c>
      <c r="G185" s="91" t="s">
        <v>284</v>
      </c>
    </row>
    <row r="186" spans="1:7" ht="38.25">
      <c r="A186" s="4"/>
      <c r="B186" s="48" t="s">
        <v>286</v>
      </c>
      <c r="C186" s="49" t="s">
        <v>51</v>
      </c>
      <c r="D186" s="62" t="s">
        <v>69</v>
      </c>
      <c r="E186" s="49">
        <v>121.216</v>
      </c>
      <c r="F186" s="49">
        <v>3142</v>
      </c>
      <c r="G186" s="91" t="s">
        <v>284</v>
      </c>
    </row>
    <row r="187" spans="1:7" ht="15.75">
      <c r="A187" s="16"/>
      <c r="B187" s="30" t="s">
        <v>192</v>
      </c>
      <c r="C187" s="30"/>
      <c r="D187" s="30"/>
      <c r="E187" s="30">
        <f>SUM(E182:E186)</f>
        <v>1580.716</v>
      </c>
      <c r="F187" s="30"/>
      <c r="G187" s="43"/>
    </row>
    <row r="188" spans="1:7" ht="15.75">
      <c r="A188" s="58"/>
      <c r="B188" s="58" t="s">
        <v>193</v>
      </c>
      <c r="C188" s="58"/>
      <c r="D188" s="59"/>
      <c r="E188" s="70">
        <f>E181+E187</f>
        <v>1956.629</v>
      </c>
      <c r="F188" s="58"/>
      <c r="G188" s="61"/>
    </row>
    <row r="189" spans="1:7" ht="18">
      <c r="A189" s="199" t="s">
        <v>194</v>
      </c>
      <c r="B189" s="200"/>
      <c r="C189" s="200"/>
      <c r="D189" s="200"/>
      <c r="E189" s="200"/>
      <c r="F189" s="200"/>
      <c r="G189" s="201"/>
    </row>
    <row r="190" spans="1:7" ht="25.5">
      <c r="A190" s="4">
        <v>130</v>
      </c>
      <c r="B190" s="48" t="s">
        <v>195</v>
      </c>
      <c r="C190" s="49" t="s">
        <v>51</v>
      </c>
      <c r="D190" s="62" t="s">
        <v>68</v>
      </c>
      <c r="E190" s="49">
        <v>1000</v>
      </c>
      <c r="F190" s="49">
        <v>3142</v>
      </c>
      <c r="G190" s="42"/>
    </row>
    <row r="191" spans="1:7" ht="38.25">
      <c r="A191" s="4">
        <v>131</v>
      </c>
      <c r="B191" s="48" t="s">
        <v>196</v>
      </c>
      <c r="C191" s="49" t="s">
        <v>51</v>
      </c>
      <c r="D191" s="62" t="s">
        <v>68</v>
      </c>
      <c r="E191" s="49">
        <v>1000</v>
      </c>
      <c r="F191" s="49">
        <v>3142</v>
      </c>
      <c r="G191" s="42"/>
    </row>
    <row r="192" spans="1:7" ht="15.75">
      <c r="A192" s="67"/>
      <c r="B192" s="60" t="s">
        <v>197</v>
      </c>
      <c r="C192" s="60"/>
      <c r="D192" s="60"/>
      <c r="E192" s="60">
        <f>SUM(E190:E191)</f>
        <v>2000</v>
      </c>
      <c r="F192" s="60"/>
      <c r="G192" s="61"/>
    </row>
    <row r="193" spans="1:7" ht="18">
      <c r="A193" s="199" t="s">
        <v>198</v>
      </c>
      <c r="B193" s="200"/>
      <c r="C193" s="200"/>
      <c r="D193" s="200"/>
      <c r="E193" s="200"/>
      <c r="F193" s="200"/>
      <c r="G193" s="201"/>
    </row>
    <row r="194" spans="1:7" ht="25.5">
      <c r="A194" s="36">
        <v>132</v>
      </c>
      <c r="B194" s="36" t="s">
        <v>199</v>
      </c>
      <c r="C194" s="36" t="s">
        <v>51</v>
      </c>
      <c r="D194" s="36" t="s">
        <v>68</v>
      </c>
      <c r="E194" s="40">
        <v>20</v>
      </c>
      <c r="F194" s="40">
        <v>2210</v>
      </c>
      <c r="G194" s="36"/>
    </row>
    <row r="195" spans="1:7" ht="24" customHeight="1">
      <c r="A195" s="32" t="s">
        <v>272</v>
      </c>
      <c r="B195" s="32" t="s">
        <v>117</v>
      </c>
      <c r="C195" s="32"/>
      <c r="D195" s="32"/>
      <c r="E195" s="69">
        <f>SUM(E194)</f>
        <v>20</v>
      </c>
      <c r="F195" s="69"/>
      <c r="G195" s="32"/>
    </row>
    <row r="196" spans="1:7" ht="25.5">
      <c r="A196" s="4">
        <v>133</v>
      </c>
      <c r="B196" s="48" t="s">
        <v>108</v>
      </c>
      <c r="C196" s="49" t="s">
        <v>51</v>
      </c>
      <c r="D196" s="62" t="s">
        <v>52</v>
      </c>
      <c r="E196" s="49">
        <v>61.408</v>
      </c>
      <c r="F196" s="49">
        <v>2240</v>
      </c>
      <c r="G196" s="42"/>
    </row>
    <row r="197" spans="1:7" ht="25.5">
      <c r="A197" s="4">
        <v>134</v>
      </c>
      <c r="B197" s="48" t="s">
        <v>205</v>
      </c>
      <c r="C197" s="49" t="s">
        <v>51</v>
      </c>
      <c r="D197" s="62" t="s">
        <v>68</v>
      </c>
      <c r="E197" s="49">
        <v>5</v>
      </c>
      <c r="F197" s="49">
        <v>2240</v>
      </c>
      <c r="G197" s="42"/>
    </row>
    <row r="198" spans="1:7" ht="25.5">
      <c r="A198" s="4">
        <v>135</v>
      </c>
      <c r="B198" s="6" t="s">
        <v>206</v>
      </c>
      <c r="C198" s="49" t="s">
        <v>51</v>
      </c>
      <c r="D198" s="62" t="s">
        <v>68</v>
      </c>
      <c r="E198" s="49">
        <v>5</v>
      </c>
      <c r="F198" s="49"/>
      <c r="G198" s="42"/>
    </row>
    <row r="199" spans="1:7" ht="25.5">
      <c r="A199" s="4">
        <v>136</v>
      </c>
      <c r="B199" s="48" t="s">
        <v>249</v>
      </c>
      <c r="C199" s="49" t="s">
        <v>51</v>
      </c>
      <c r="D199" s="62" t="s">
        <v>68</v>
      </c>
      <c r="E199" s="49">
        <v>30.492</v>
      </c>
      <c r="F199" s="49">
        <v>2240</v>
      </c>
      <c r="G199" s="42"/>
    </row>
    <row r="200" spans="1:7" ht="15.75">
      <c r="A200" s="16"/>
      <c r="B200" s="30" t="s">
        <v>77</v>
      </c>
      <c r="C200" s="30"/>
      <c r="D200" s="30"/>
      <c r="E200" s="30">
        <f>SUM(E196:E199)</f>
        <v>101.9</v>
      </c>
      <c r="F200" s="30"/>
      <c r="G200" s="43"/>
    </row>
    <row r="201" spans="1:7" ht="15.75">
      <c r="A201" s="58"/>
      <c r="B201" s="58" t="s">
        <v>200</v>
      </c>
      <c r="C201" s="58"/>
      <c r="D201" s="59"/>
      <c r="E201" s="70">
        <f>E195+E200</f>
        <v>121.9</v>
      </c>
      <c r="F201" s="58"/>
      <c r="G201" s="61"/>
    </row>
    <row r="202" spans="1:7" ht="18">
      <c r="A202" s="199" t="s">
        <v>201</v>
      </c>
      <c r="B202" s="200"/>
      <c r="C202" s="200"/>
      <c r="D202" s="200"/>
      <c r="E202" s="200"/>
      <c r="F202" s="200"/>
      <c r="G202" s="201"/>
    </row>
    <row r="203" spans="1:7" ht="25.5">
      <c r="A203" s="4">
        <v>137</v>
      </c>
      <c r="B203" s="48" t="s">
        <v>203</v>
      </c>
      <c r="C203" s="49" t="s">
        <v>51</v>
      </c>
      <c r="D203" s="62" t="s">
        <v>68</v>
      </c>
      <c r="E203" s="49">
        <v>190</v>
      </c>
      <c r="F203" s="49">
        <v>3210</v>
      </c>
      <c r="G203" s="42"/>
    </row>
    <row r="204" spans="1:7" ht="15.75">
      <c r="A204" s="67"/>
      <c r="B204" s="60" t="s">
        <v>202</v>
      </c>
      <c r="C204" s="60"/>
      <c r="D204" s="60"/>
      <c r="E204" s="60">
        <f>SUM(E203:E203)</f>
        <v>190</v>
      </c>
      <c r="F204" s="60"/>
      <c r="G204" s="61"/>
    </row>
    <row r="205" spans="1:7" ht="18">
      <c r="A205" s="199" t="s">
        <v>277</v>
      </c>
      <c r="B205" s="200"/>
      <c r="C205" s="200"/>
      <c r="D205" s="200"/>
      <c r="E205" s="200"/>
      <c r="F205" s="200"/>
      <c r="G205" s="201"/>
    </row>
    <row r="206" spans="1:7" ht="25.5">
      <c r="A206" s="4">
        <v>137</v>
      </c>
      <c r="B206" s="48" t="s">
        <v>278</v>
      </c>
      <c r="C206" s="49" t="s">
        <v>51</v>
      </c>
      <c r="D206" s="62" t="s">
        <v>275</v>
      </c>
      <c r="E206" s="49">
        <v>100</v>
      </c>
      <c r="F206" s="49">
        <v>3142</v>
      </c>
      <c r="G206" s="91" t="s">
        <v>280</v>
      </c>
    </row>
    <row r="207" spans="1:7" ht="15.75">
      <c r="A207" s="67"/>
      <c r="B207" s="60" t="s">
        <v>279</v>
      </c>
      <c r="C207" s="60"/>
      <c r="D207" s="60"/>
      <c r="E207" s="60">
        <f>SUM(E206:E206)</f>
        <v>100</v>
      </c>
      <c r="F207" s="60"/>
      <c r="G207" s="61"/>
    </row>
    <row r="208" spans="1:7" ht="18" customHeight="1">
      <c r="A208" s="1"/>
      <c r="G208" s="8"/>
    </row>
    <row r="209" spans="1:7" ht="15">
      <c r="A209" s="1"/>
      <c r="G209" s="8"/>
    </row>
    <row r="210" spans="1:6" ht="15">
      <c r="A210" s="1"/>
      <c r="B210" s="5" t="s">
        <v>310</v>
      </c>
      <c r="F210" s="5" t="s">
        <v>311</v>
      </c>
    </row>
    <row r="211" spans="1:5" ht="15">
      <c r="A211" s="1"/>
      <c r="C211" s="5"/>
      <c r="D211" s="5"/>
      <c r="E211" s="5"/>
    </row>
    <row r="212" spans="1:2" ht="12.75">
      <c r="A212" s="1"/>
      <c r="B212" s="1" t="s">
        <v>308</v>
      </c>
    </row>
    <row r="213" spans="1:6" ht="12.75">
      <c r="A213" s="1"/>
      <c r="B213" s="1" t="s">
        <v>309</v>
      </c>
      <c r="C213" s="1" t="s">
        <v>96</v>
      </c>
      <c r="D213" s="1"/>
      <c r="E213" s="1"/>
      <c r="F213" s="1"/>
    </row>
  </sheetData>
  <sheetProtection/>
  <mergeCells count="17">
    <mergeCell ref="A205:G205"/>
    <mergeCell ref="A95:G95"/>
    <mergeCell ref="A189:G189"/>
    <mergeCell ref="A193:G193"/>
    <mergeCell ref="A202:G202"/>
    <mergeCell ref="A101:G101"/>
    <mergeCell ref="A105:G105"/>
    <mergeCell ref="A109:G109"/>
    <mergeCell ref="A178:G178"/>
    <mergeCell ref="A5:F5"/>
    <mergeCell ref="A9:G9"/>
    <mergeCell ref="A64:G64"/>
    <mergeCell ref="A89:G89"/>
    <mergeCell ref="A1:F1"/>
    <mergeCell ref="A2:F2"/>
    <mergeCell ref="A3:F3"/>
    <mergeCell ref="A4:F4"/>
  </mergeCells>
  <printOptions/>
  <pageMargins left="0.36" right="0.19" top="0.39" bottom="0.32" header="0.3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Admin</cp:lastModifiedBy>
  <cp:lastPrinted>2007-01-02T19:24:01Z</cp:lastPrinted>
  <dcterms:created xsi:type="dcterms:W3CDTF">2008-01-25T10:17:29Z</dcterms:created>
  <dcterms:modified xsi:type="dcterms:W3CDTF">2015-03-27T07:26:54Z</dcterms:modified>
  <cp:category/>
  <cp:version/>
  <cp:contentType/>
  <cp:contentStatus/>
</cp:coreProperties>
</file>