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1840" windowHeight="11832"/>
  </bookViews>
  <sheets>
    <sheet name="звіт з 01.01.2020" sheetId="3" r:id="rId1"/>
  </sheets>
  <definedNames>
    <definedName name="_xlnm.Print_Area" localSheetId="0">'звіт з 01.01.2020'!$A$1:$M$90</definedName>
  </definedNames>
  <calcPr calcId="145621"/>
</workbook>
</file>

<file path=xl/calcChain.xml><?xml version="1.0" encoding="utf-8"?>
<calcChain xmlns="http://schemas.openxmlformats.org/spreadsheetml/2006/main">
  <c r="K71" i="3" l="1"/>
  <c r="M71" i="3" s="1"/>
  <c r="J74" i="3"/>
  <c r="J71" i="3"/>
  <c r="H77" i="3"/>
  <c r="J77" i="3" s="1"/>
  <c r="E77" i="3"/>
  <c r="K66" i="3"/>
  <c r="J66" i="3"/>
  <c r="F66" i="3"/>
  <c r="G66" i="3" s="1"/>
  <c r="M66" i="3" s="1"/>
  <c r="L66" i="3"/>
  <c r="L65" i="3"/>
  <c r="K65" i="3"/>
  <c r="G65" i="3"/>
  <c r="K64" i="3"/>
  <c r="L64" i="3"/>
  <c r="G64" i="3"/>
  <c r="M64" i="3"/>
  <c r="M63" i="3"/>
  <c r="L63" i="3"/>
  <c r="K63" i="3"/>
  <c r="G63" i="3"/>
  <c r="M62" i="3"/>
  <c r="L62" i="3"/>
  <c r="K62" i="3"/>
  <c r="K34" i="3"/>
  <c r="K35" i="3" s="1"/>
  <c r="M34" i="3"/>
  <c r="L33" i="3"/>
  <c r="L35" i="3" s="1"/>
  <c r="H35" i="3"/>
  <c r="I35" i="3"/>
  <c r="G34" i="3"/>
  <c r="E35" i="3"/>
  <c r="F35" i="3"/>
  <c r="B34" i="3"/>
  <c r="M65" i="3"/>
  <c r="M57" i="3"/>
  <c r="L54" i="3"/>
  <c r="L55" i="3"/>
  <c r="L57" i="3"/>
  <c r="L58" i="3"/>
  <c r="L59" i="3"/>
  <c r="L60" i="3"/>
  <c r="L53" i="3"/>
  <c r="K57" i="3"/>
  <c r="K58" i="3"/>
  <c r="K59" i="3"/>
  <c r="K60" i="3"/>
  <c r="K55" i="3"/>
  <c r="K54" i="3"/>
  <c r="K53" i="3"/>
  <c r="G58" i="3"/>
  <c r="M58" i="3" s="1"/>
  <c r="G59" i="3"/>
  <c r="M59" i="3"/>
  <c r="G60" i="3"/>
  <c r="M60" i="3"/>
  <c r="G54" i="3"/>
  <c r="M54" i="3"/>
  <c r="G55" i="3"/>
  <c r="M55" i="3" s="1"/>
  <c r="G53" i="3"/>
  <c r="M53" i="3" s="1"/>
  <c r="B51" i="3"/>
  <c r="L44" i="3"/>
  <c r="K44" i="3"/>
  <c r="M44" i="3"/>
  <c r="J44" i="3"/>
  <c r="G44" i="3"/>
  <c r="J33" i="3"/>
  <c r="J35" i="3" s="1"/>
  <c r="G33" i="3"/>
  <c r="G35" i="3"/>
  <c r="B33" i="3"/>
  <c r="J55" i="3"/>
  <c r="J52" i="3"/>
  <c r="K52" i="3" s="1"/>
  <c r="M33" i="3" l="1"/>
  <c r="M35" i="3" s="1"/>
</calcChain>
</file>

<file path=xl/sharedStrings.xml><?xml version="1.0" encoding="utf-8"?>
<sst xmlns="http://schemas.openxmlformats.org/spreadsheetml/2006/main" count="170" uniqueCount="100">
  <si>
    <t>1.</t>
  </si>
  <si>
    <t>(КТПКВК МБ)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</si>
  <si>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</si>
  <si>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</si>
  <si>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</si>
  <si>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</si>
  <si>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</si>
  <si>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</si>
  <si>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</si>
  <si>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</si>
  <si>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</si>
  <si>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</si>
  <si>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</si>
  <si>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</si>
  <si>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</si>
  <si>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</si>
  <si>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</si>
  <si>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</si>
  <si>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</si>
  <si>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</si>
  <si>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</si>
  <si>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</si>
  <si>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</si>
  <si>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</si>
  <si>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</si>
  <si>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</si>
  <si>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</si>
  <si>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</si>
  <si>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</si>
  <si>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</si>
  <si>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</si>
  <si>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</si>
  <si>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</si>
  <si>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</si>
  <si>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</si>
  <si>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</si>
  <si>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</si>
  <si>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</si>
  <si>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</si>
  <si>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</si>
  <si>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</si>
  <si>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за 2019 рік</t>
  </si>
  <si>
    <t>Управління житлово-комунального господарства та будівництва Ніжинської міської ради</t>
  </si>
  <si>
    <t>Затрат</t>
  </si>
  <si>
    <t>од.</t>
  </si>
  <si>
    <t>Продукту</t>
  </si>
  <si>
    <t>Ефективності</t>
  </si>
  <si>
    <t>Якості</t>
  </si>
  <si>
    <t>1.1.</t>
  </si>
  <si>
    <t>1.2.</t>
  </si>
  <si>
    <t>тис.грн.</t>
  </si>
  <si>
    <t>Керівник установи</t>
  </si>
  <si>
    <t>Головний бухгалтер</t>
  </si>
  <si>
    <t>А.М. Кушніренко</t>
  </si>
  <si>
    <t>В.М. Давиденко</t>
  </si>
  <si>
    <t>%</t>
  </si>
  <si>
    <t>1.1.1.</t>
  </si>
  <si>
    <t>1.2.1.</t>
  </si>
  <si>
    <t>1.3.</t>
  </si>
  <si>
    <t>1.3.1.</t>
  </si>
  <si>
    <t>1.4.</t>
  </si>
  <si>
    <t>1.4.1.</t>
  </si>
  <si>
    <t>0620</t>
  </si>
  <si>
    <t>Експлуатація та технічне обслуговування житлового фонду</t>
  </si>
  <si>
    <t>Реалізація державної політики щодо забезпечення стабільного та ефективного функціонування галузі у сфері житлово-комунального господарства.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</si>
  <si>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</si>
  <si>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Проведення капітального ремонту житлових будинків.</t>
  </si>
  <si>
    <t>Міська цільова програма підтримки співвласників багатоквартирних житлових будинків та капітального ремонту житлового фонду міста Ніжин на 2019 рік</t>
  </si>
  <si>
    <t>обсяг видатків на капітальний ремонт покрівель</t>
  </si>
  <si>
    <t>обсяг видатків  на   капітальний ремонт  ліфтів та експертне обстеження ліфтів</t>
  </si>
  <si>
    <t>обсяг видатків на капітальний ремонт внутрішньо будинкових мереж</t>
  </si>
  <si>
    <t>1.1.2.</t>
  </si>
  <si>
    <t>1.1.3.</t>
  </si>
  <si>
    <t>Рішення 55 сесії Міська цільова програма</t>
  </si>
  <si>
    <t>кількість м.кв покрівлі, на яких  планується провести капітальний ремонт</t>
  </si>
  <si>
    <t>кількість об’єктів, на яких плануються  капітальний ремонт  ліфтів та експертне обстеження ліфтів</t>
  </si>
  <si>
    <t>кількість об`єктів, на яких планується капітальний ремонт внутрішньо будинкових мереж</t>
  </si>
  <si>
    <t>Міська цільова програма</t>
  </si>
  <si>
    <t>Дидаміка обсягу видатків на капітальний ремот житлового фонду порівняно з попереднім роком</t>
  </si>
  <si>
    <t>1.2.2.</t>
  </si>
  <si>
    <t>1.2.3.</t>
  </si>
  <si>
    <t>1.3.2.</t>
  </si>
  <si>
    <t>1.3.3.</t>
  </si>
  <si>
    <t>Розрахунок (обсяг видатків /кількість об'єктав)</t>
  </si>
  <si>
    <t>Розрахунок (обсяг видатків /кількість м кв.)</t>
  </si>
  <si>
    <t>м.кв.</t>
  </si>
  <si>
    <t>Розрахунок ( обсяг видатків у 2019 р/обсяг видатків у 2018 р*100)</t>
  </si>
  <si>
    <t>Рішення 64 сесії Міська цільова програма</t>
  </si>
  <si>
    <t>середня вартість капітального ремонту одного м.кв ж.ф. - покрівлі</t>
  </si>
  <si>
    <t>середня вартість капітального ремонту одного об`єкта ж.ф. - ліфти та експертне обстеження</t>
  </si>
  <si>
    <t>середня вартість капітального ремонту одного об`єкта ж.ф. - внутрішньо будинкові мережі</t>
  </si>
  <si>
    <t>Дію договорів продовжено на 2020рік, частину коштів повернуто до бюджету вз'язку з доопрацюванням програми використання</t>
  </si>
  <si>
    <t>Пояснення щодо причин розбіжностей між затвердженими та досягнутими результативними показниками: залишок планових асигнувань</t>
  </si>
  <si>
    <t>Пояснення щодо причин розбіжностей між затвердженими та досягнутими результативними показниками залишок планових асигнувань</t>
  </si>
  <si>
    <t>Проведення поточного ремонту житлових будинків.</t>
  </si>
  <si>
    <t>обсяг видатків на виконання поточного ремонту під'їздів</t>
  </si>
  <si>
    <t>кількість об`єктів, на яких планується поточного ремонт під'їздів</t>
  </si>
  <si>
    <t>середня вартість поточного ремонту одного під'їзда</t>
  </si>
  <si>
    <t>Дидаміка обсягу видатків на поточний ремот  порівняно з попереднім роком</t>
  </si>
  <si>
    <t>Рішення сесії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</si>
</sst>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"/>
    <numFmt numFmtId="183" formatCode="0.0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top"/>
    </xf>
  </cellStyleXfs>
  <cellXfs count="9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7" fillId="2" borderId="7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9" fontId="4" fillId="0" borderId="3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7" fillId="0" borderId="3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top" wrapText="1"/>
    </xf>
    <xf numFmtId="177" fontId="10" fillId="0" borderId="1" xfId="0" applyNumberFormat="1" applyFont="1" applyBorder="1" applyAlignment="1">
      <alignment horizontal="center" vertical="center" wrapText="1"/>
    </xf>
    <xf numFmtId="18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Border="1"/>
    <xf numFmtId="0" fontId="2" fillId="0" borderId="2" xfId="0" applyFont="1" applyBorder="1" applyAlignment="1">
      <alignment horizontal="center" vertical="top" wrapText="1"/>
    </xf>
    <xf numFmtId="176" fontId="6" fillId="2" borderId="0" xfId="1" applyNumberFormat="1" applyFont="1" applyFill="1" applyBorder="1" applyAlignment="1">
      <alignment horizontal="left" vertical="top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5"/>
  <sheetViews>
    <sheetView tabSelected="1" topLeftCell="A80" zoomScaleNormal="100" workbookViewId="0">
      <selection activeCell="H55" sqref="H55"/>
    </sheetView>
  </sheetViews>
  <sheetFormatPr defaultColWidth="9.109375" defaultRowHeight="15.6" x14ac:dyDescent="0.3"/>
  <cols>
    <col min="1" max="1" width="6" style="6" customWidth="1"/>
    <col min="2" max="2" width="26" style="6" customWidth="1"/>
    <col min="3" max="3" width="11.44140625" style="6" customWidth="1"/>
    <col min="4" max="4" width="14.33203125" style="6" customWidth="1"/>
    <col min="5" max="10" width="13" style="6" customWidth="1"/>
    <col min="11" max="11" width="14.88671875" style="6" customWidth="1"/>
    <col min="12" max="12" width="13" style="6" customWidth="1"/>
    <col min="13" max="13" width="10.44140625" style="6" customWidth="1"/>
    <col min="14" max="16384" width="9.109375" style="6"/>
  </cols>
  <sheetData>
    <row r="1" spans="1:59" ht="15.75" customHeight="1" x14ac:dyDescent="0.3">
      <c r="J1" s="78" t="s">
        <v>40</v>
      </c>
      <c r="K1" s="78"/>
      <c r="L1" s="78"/>
      <c r="M1" s="78"/>
    </row>
    <row r="2" spans="1:59" x14ac:dyDescent="0.3">
      <c r="J2" s="78"/>
      <c r="K2" s="78"/>
      <c r="L2" s="78"/>
      <c r="M2" s="78"/>
    </row>
    <row r="3" spans="1:59" x14ac:dyDescent="0.3">
      <c r="J3" s="78"/>
      <c r="K3" s="78"/>
      <c r="L3" s="78"/>
      <c r="M3" s="78"/>
    </row>
    <row r="4" spans="1:59" x14ac:dyDescent="0.3">
      <c r="J4" s="78"/>
      <c r="K4" s="78"/>
      <c r="L4" s="78"/>
      <c r="M4" s="78"/>
    </row>
    <row r="5" spans="1:59" x14ac:dyDescent="0.3">
      <c r="A5" s="82" t="s">
        <v>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59" x14ac:dyDescent="0.3">
      <c r="A6" s="82" t="s">
        <v>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59" ht="15.75" customHeight="1" x14ac:dyDescent="0.3">
      <c r="A7" s="76" t="s">
        <v>0</v>
      </c>
      <c r="B7" s="39">
        <v>1200000</v>
      </c>
      <c r="C7" s="42"/>
      <c r="D7"/>
      <c r="E7" s="77" t="s">
        <v>42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</row>
    <row r="8" spans="1:59" ht="15" customHeight="1" x14ac:dyDescent="0.3">
      <c r="A8" s="76"/>
      <c r="B8" s="40" t="s">
        <v>1</v>
      </c>
      <c r="C8" s="42"/>
      <c r="D8"/>
      <c r="E8" s="61" t="s">
        <v>12</v>
      </c>
      <c r="F8" s="61"/>
      <c r="G8" s="61"/>
      <c r="H8" s="61"/>
      <c r="I8" s="61"/>
      <c r="J8" s="61"/>
      <c r="K8" s="61"/>
      <c r="L8" s="61"/>
      <c r="M8" s="6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59" ht="15.75" customHeight="1" x14ac:dyDescent="0.3">
      <c r="A9" s="76" t="s">
        <v>2</v>
      </c>
      <c r="B9" s="39">
        <v>1210000</v>
      </c>
      <c r="C9" s="42"/>
      <c r="D9"/>
      <c r="E9" s="77" t="s">
        <v>42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59" ht="15" customHeight="1" x14ac:dyDescent="0.3">
      <c r="A10" s="76"/>
      <c r="B10" s="40" t="s">
        <v>1</v>
      </c>
      <c r="C10" s="42"/>
      <c r="D10"/>
      <c r="E10" s="61" t="s">
        <v>11</v>
      </c>
      <c r="F10" s="61"/>
      <c r="G10" s="61"/>
      <c r="H10" s="61"/>
      <c r="I10" s="61"/>
      <c r="J10" s="61"/>
      <c r="K10" s="61"/>
      <c r="L10" s="61"/>
      <c r="M10" s="6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59" ht="35.25" customHeight="1" x14ac:dyDescent="0.3">
      <c r="A11" s="76" t="s">
        <v>3</v>
      </c>
      <c r="B11" s="39">
        <v>1216011</v>
      </c>
      <c r="C11" s="10" t="s">
        <v>62</v>
      </c>
      <c r="D11"/>
      <c r="E11" s="95" t="s">
        <v>63</v>
      </c>
      <c r="F11" s="95"/>
      <c r="G11" s="95"/>
      <c r="H11" s="95"/>
      <c r="I11" s="95"/>
      <c r="J11" s="95"/>
      <c r="K11" s="95"/>
      <c r="L11" s="95"/>
      <c r="M11" s="9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59" ht="15" customHeight="1" x14ac:dyDescent="0.3">
      <c r="A12" s="76"/>
      <c r="B12" s="2" t="s">
        <v>1</v>
      </c>
      <c r="C12" s="2" t="s">
        <v>4</v>
      </c>
      <c r="D12"/>
      <c r="E12" s="61" t="s">
        <v>13</v>
      </c>
      <c r="F12" s="61"/>
      <c r="G12" s="61"/>
      <c r="H12" s="61"/>
      <c r="I12" s="61"/>
      <c r="J12" s="61"/>
      <c r="K12" s="61"/>
      <c r="L12" s="61"/>
      <c r="M12" s="6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59" ht="19.5" customHeight="1" x14ac:dyDescent="0.3">
      <c r="A13" s="66" t="s">
        <v>26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59" x14ac:dyDescent="0.3">
      <c r="A14" s="1"/>
    </row>
    <row r="15" spans="1:59" ht="31.2" x14ac:dyDescent="0.3">
      <c r="A15" s="5" t="s">
        <v>22</v>
      </c>
      <c r="B15" s="63" t="s">
        <v>23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59" ht="15.75" customHeight="1" x14ac:dyDescent="0.3">
      <c r="A16" s="11">
        <v>1</v>
      </c>
      <c r="B16" s="83" t="s">
        <v>64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2"/>
    </row>
    <row r="17" spans="1:67" x14ac:dyDescent="0.3">
      <c r="A17" s="11"/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</row>
    <row r="18" spans="1:67" x14ac:dyDescent="0.3">
      <c r="A18" s="1"/>
    </row>
    <row r="19" spans="1:67" ht="15.75" customHeight="1" x14ac:dyDescent="0.3">
      <c r="A19" s="7" t="s">
        <v>27</v>
      </c>
    </row>
    <row r="20" spans="1:67" ht="36" customHeight="1" x14ac:dyDescent="0.3">
      <c r="A20" s="3">
        <v>1</v>
      </c>
      <c r="B20" s="89" t="s">
        <v>65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7" ht="15.75" customHeight="1" x14ac:dyDescent="0.3">
      <c r="A21" s="7" t="s">
        <v>28</v>
      </c>
    </row>
    <row r="22" spans="1:67" ht="15.75" customHeight="1" x14ac:dyDescent="0.3">
      <c r="A22" s="1"/>
    </row>
    <row r="23" spans="1:67" ht="32.25" customHeight="1" x14ac:dyDescent="0.3">
      <c r="A23" s="11" t="s">
        <v>22</v>
      </c>
      <c r="B23" s="70" t="s">
        <v>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</row>
    <row r="24" spans="1:67" ht="17.25" customHeight="1" x14ac:dyDescent="0.3">
      <c r="A24" s="53">
        <v>1</v>
      </c>
      <c r="B24" s="73" t="s">
        <v>94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</row>
    <row r="25" spans="1:67" ht="15" customHeight="1" x14ac:dyDescent="0.3">
      <c r="A25" s="38">
        <v>2</v>
      </c>
      <c r="B25" s="73" t="s">
        <v>66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</row>
    <row r="26" spans="1:67" x14ac:dyDescent="0.3">
      <c r="A26" s="1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x14ac:dyDescent="0.3">
      <c r="A27" s="7" t="s">
        <v>29</v>
      </c>
    </row>
    <row r="28" spans="1:67" ht="15.75" customHeight="1" x14ac:dyDescent="0.3">
      <c r="B28" s="12"/>
      <c r="L28" s="12" t="s">
        <v>24</v>
      </c>
    </row>
    <row r="29" spans="1:67" ht="7.5" customHeight="1" x14ac:dyDescent="0.3">
      <c r="A29" s="1"/>
    </row>
    <row r="30" spans="1:67" ht="30" customHeight="1" x14ac:dyDescent="0.3">
      <c r="A30" s="63" t="s">
        <v>22</v>
      </c>
      <c r="B30" s="63" t="s">
        <v>30</v>
      </c>
      <c r="C30" s="63"/>
      <c r="D30" s="63"/>
      <c r="E30" s="63" t="s">
        <v>15</v>
      </c>
      <c r="F30" s="63"/>
      <c r="G30" s="63"/>
      <c r="H30" s="63" t="s">
        <v>31</v>
      </c>
      <c r="I30" s="63"/>
      <c r="J30" s="63"/>
      <c r="K30" s="63" t="s">
        <v>16</v>
      </c>
      <c r="L30" s="63"/>
      <c r="M30" s="63"/>
      <c r="R30" s="79"/>
      <c r="S30" s="79"/>
      <c r="T30" s="79"/>
      <c r="U30" s="79"/>
      <c r="V30" s="79"/>
      <c r="W30" s="79"/>
      <c r="X30" s="79"/>
      <c r="Y30" s="79"/>
      <c r="Z30" s="79"/>
    </row>
    <row r="31" spans="1:67" ht="33" customHeight="1" x14ac:dyDescent="0.3">
      <c r="A31" s="63"/>
      <c r="B31" s="63"/>
      <c r="C31" s="63"/>
      <c r="D31" s="63"/>
      <c r="E31" s="5" t="s">
        <v>17</v>
      </c>
      <c r="F31" s="5" t="s">
        <v>18</v>
      </c>
      <c r="G31" s="5" t="s">
        <v>19</v>
      </c>
      <c r="H31" s="5" t="s">
        <v>17</v>
      </c>
      <c r="I31" s="5" t="s">
        <v>18</v>
      </c>
      <c r="J31" s="5" t="s">
        <v>19</v>
      </c>
      <c r="K31" s="5" t="s">
        <v>17</v>
      </c>
      <c r="L31" s="5" t="s">
        <v>18</v>
      </c>
      <c r="M31" s="5" t="s">
        <v>19</v>
      </c>
      <c r="R31" s="8"/>
      <c r="S31" s="8"/>
      <c r="T31" s="8"/>
      <c r="U31" s="8"/>
      <c r="V31" s="8"/>
      <c r="W31" s="8"/>
      <c r="X31" s="8"/>
      <c r="Y31" s="8"/>
      <c r="Z31" s="8"/>
    </row>
    <row r="32" spans="1:67" x14ac:dyDescent="0.3">
      <c r="A32" s="11">
        <v>1</v>
      </c>
      <c r="B32" s="57">
        <v>2</v>
      </c>
      <c r="C32" s="58"/>
      <c r="D32" s="59"/>
      <c r="E32" s="11">
        <v>3</v>
      </c>
      <c r="F32" s="11">
        <v>4</v>
      </c>
      <c r="G32" s="11">
        <v>5</v>
      </c>
      <c r="H32" s="11">
        <v>6</v>
      </c>
      <c r="I32" s="11">
        <v>7</v>
      </c>
      <c r="J32" s="11">
        <v>8</v>
      </c>
      <c r="K32" s="11">
        <v>9</v>
      </c>
      <c r="L32" s="11">
        <v>10</v>
      </c>
      <c r="M32" s="11">
        <v>11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39" x14ac:dyDescent="0.3">
      <c r="A33" s="41">
        <v>1</v>
      </c>
      <c r="B33" s="57" t="str">
        <f>B25</f>
        <v>Проведення капітального ремонту житлових будинків.</v>
      </c>
      <c r="C33" s="58"/>
      <c r="D33" s="59"/>
      <c r="E33" s="41"/>
      <c r="F33" s="41">
        <v>484051</v>
      </c>
      <c r="G33" s="41">
        <f>E33+F33</f>
        <v>484051</v>
      </c>
      <c r="H33" s="41"/>
      <c r="I33" s="41">
        <v>115045.68</v>
      </c>
      <c r="J33" s="41">
        <f>H33+I33</f>
        <v>115045.68</v>
      </c>
      <c r="K33" s="41"/>
      <c r="L33" s="41">
        <f>F33-I33</f>
        <v>369005.32</v>
      </c>
      <c r="M33" s="41">
        <f>K33+L33</f>
        <v>369005.32</v>
      </c>
      <c r="R33" s="37"/>
      <c r="S33" s="37"/>
      <c r="T33" s="37"/>
      <c r="U33" s="37"/>
      <c r="V33" s="37"/>
      <c r="W33" s="37"/>
      <c r="X33" s="37"/>
      <c r="Y33" s="37"/>
      <c r="Z33" s="37"/>
    </row>
    <row r="34" spans="1:39" x14ac:dyDescent="0.3">
      <c r="A34" s="52"/>
      <c r="B34" s="57" t="str">
        <f>B24</f>
        <v>Проведення поточного ремонту житлових будинків.</v>
      </c>
      <c r="C34" s="58"/>
      <c r="D34" s="59"/>
      <c r="E34" s="52">
        <v>85000</v>
      </c>
      <c r="F34" s="52"/>
      <c r="G34" s="52">
        <f>E34+F34</f>
        <v>85000</v>
      </c>
      <c r="H34" s="52">
        <v>84981.6</v>
      </c>
      <c r="I34" s="52"/>
      <c r="J34" s="52"/>
      <c r="K34" s="52">
        <f>E34-H34</f>
        <v>18.399999999994179</v>
      </c>
      <c r="L34" s="52"/>
      <c r="M34" s="52">
        <f>K34+L34</f>
        <v>18.399999999994179</v>
      </c>
      <c r="R34" s="54"/>
      <c r="S34" s="54"/>
      <c r="T34" s="54"/>
      <c r="U34" s="54"/>
      <c r="V34" s="54"/>
      <c r="W34" s="54"/>
      <c r="X34" s="54"/>
      <c r="Y34" s="54"/>
      <c r="Z34" s="54"/>
    </row>
    <row r="35" spans="1:39" x14ac:dyDescent="0.3">
      <c r="A35" s="5"/>
      <c r="B35" s="63" t="s">
        <v>7</v>
      </c>
      <c r="C35" s="63"/>
      <c r="D35" s="63"/>
      <c r="E35" s="15">
        <f>SUM(E33:E34)</f>
        <v>85000</v>
      </c>
      <c r="F35" s="15">
        <f>SUM(F33:F34)</f>
        <v>484051</v>
      </c>
      <c r="G35" s="15">
        <f t="shared" ref="G35:M35" si="0">SUM(G33:G34)</f>
        <v>569051</v>
      </c>
      <c r="H35" s="15">
        <f t="shared" si="0"/>
        <v>84981.6</v>
      </c>
      <c r="I35" s="15">
        <f t="shared" si="0"/>
        <v>115045.68</v>
      </c>
      <c r="J35" s="15">
        <f t="shared" si="0"/>
        <v>115045.68</v>
      </c>
      <c r="K35" s="15">
        <f t="shared" si="0"/>
        <v>18.399999999994179</v>
      </c>
      <c r="L35" s="15">
        <f t="shared" si="0"/>
        <v>369005.32</v>
      </c>
      <c r="M35" s="15">
        <f t="shared" si="0"/>
        <v>369023.72</v>
      </c>
      <c r="N35" s="15"/>
      <c r="R35" s="8"/>
      <c r="S35" s="8"/>
      <c r="T35" s="8"/>
      <c r="U35" s="8"/>
      <c r="V35" s="8"/>
      <c r="W35" s="8"/>
      <c r="X35" s="8"/>
      <c r="Y35" s="8"/>
      <c r="Z35" s="8"/>
    </row>
    <row r="36" spans="1:39" ht="32.25" customHeight="1" x14ac:dyDescent="0.3">
      <c r="A36" s="67" t="s">
        <v>32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</row>
    <row r="37" spans="1:39" x14ac:dyDescent="0.3">
      <c r="A37" s="1"/>
    </row>
    <row r="38" spans="1:39" ht="33" customHeight="1" x14ac:dyDescent="0.3">
      <c r="A38" s="69" t="s">
        <v>33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39" x14ac:dyDescent="0.3">
      <c r="K39" s="4" t="s">
        <v>24</v>
      </c>
    </row>
    <row r="40" spans="1:39" x14ac:dyDescent="0.3">
      <c r="A40" s="1"/>
    </row>
    <row r="41" spans="1:39" ht="31.5" customHeight="1" x14ac:dyDescent="0.3">
      <c r="A41" s="63" t="s">
        <v>5</v>
      </c>
      <c r="B41" s="63" t="s">
        <v>34</v>
      </c>
      <c r="C41" s="63"/>
      <c r="D41" s="63"/>
      <c r="E41" s="63" t="s">
        <v>15</v>
      </c>
      <c r="F41" s="63"/>
      <c r="G41" s="63"/>
      <c r="H41" s="63" t="s">
        <v>31</v>
      </c>
      <c r="I41" s="63"/>
      <c r="J41" s="63"/>
      <c r="K41" s="63" t="s">
        <v>16</v>
      </c>
      <c r="L41" s="63"/>
      <c r="M41" s="63"/>
    </row>
    <row r="42" spans="1:39" ht="33.75" customHeight="1" x14ac:dyDescent="0.3">
      <c r="A42" s="63"/>
      <c r="B42" s="63"/>
      <c r="C42" s="63"/>
      <c r="D42" s="63"/>
      <c r="E42" s="5" t="s">
        <v>17</v>
      </c>
      <c r="F42" s="5" t="s">
        <v>18</v>
      </c>
      <c r="G42" s="5" t="s">
        <v>19</v>
      </c>
      <c r="H42" s="5" t="s">
        <v>17</v>
      </c>
      <c r="I42" s="5" t="s">
        <v>18</v>
      </c>
      <c r="J42" s="5" t="s">
        <v>19</v>
      </c>
      <c r="K42" s="5" t="s">
        <v>17</v>
      </c>
      <c r="L42" s="5" t="s">
        <v>18</v>
      </c>
      <c r="M42" s="5" t="s">
        <v>19</v>
      </c>
    </row>
    <row r="43" spans="1:39" x14ac:dyDescent="0.3">
      <c r="A43" s="5">
        <v>1</v>
      </c>
      <c r="B43" s="63">
        <v>2</v>
      </c>
      <c r="C43" s="63"/>
      <c r="D43" s="63"/>
      <c r="E43" s="5">
        <v>3</v>
      </c>
      <c r="F43" s="5">
        <v>4</v>
      </c>
      <c r="G43" s="5">
        <v>5</v>
      </c>
      <c r="H43" s="5">
        <v>6</v>
      </c>
      <c r="I43" s="5">
        <v>7</v>
      </c>
      <c r="J43" s="5">
        <v>8</v>
      </c>
      <c r="K43" s="5">
        <v>9</v>
      </c>
      <c r="L43" s="5">
        <v>10</v>
      </c>
      <c r="M43" s="5">
        <v>11</v>
      </c>
    </row>
    <row r="44" spans="1:39" ht="69" customHeight="1" x14ac:dyDescent="0.3">
      <c r="A44" s="41"/>
      <c r="B44" s="57" t="s">
        <v>67</v>
      </c>
      <c r="C44" s="58"/>
      <c r="D44" s="59"/>
      <c r="E44" s="45"/>
      <c r="F44" s="45">
        <v>484051</v>
      </c>
      <c r="G44" s="45">
        <f>E44+F44</f>
        <v>484051</v>
      </c>
      <c r="H44" s="45"/>
      <c r="I44" s="45">
        <v>115045.68</v>
      </c>
      <c r="J44" s="45">
        <f>H44+I44</f>
        <v>115045.68</v>
      </c>
      <c r="K44" s="45">
        <f>E44-H44</f>
        <v>0</v>
      </c>
      <c r="L44" s="45">
        <f>F44-I44</f>
        <v>369005.32</v>
      </c>
      <c r="M44" s="45">
        <f>K44+L44</f>
        <v>369005.32</v>
      </c>
    </row>
    <row r="45" spans="1:39" x14ac:dyDescent="0.3">
      <c r="A45" s="1"/>
    </row>
    <row r="46" spans="1:39" x14ac:dyDescent="0.3">
      <c r="A46" s="7" t="s">
        <v>35</v>
      </c>
    </row>
    <row r="47" spans="1:39" x14ac:dyDescent="0.3">
      <c r="A47" s="1"/>
    </row>
    <row r="48" spans="1:39" ht="53.25" customHeight="1" x14ac:dyDescent="0.3">
      <c r="A48" s="92" t="s">
        <v>5</v>
      </c>
      <c r="B48" s="92" t="s">
        <v>20</v>
      </c>
      <c r="C48" s="92" t="s">
        <v>8</v>
      </c>
      <c r="D48" s="92" t="s">
        <v>9</v>
      </c>
      <c r="E48" s="57" t="s">
        <v>15</v>
      </c>
      <c r="F48" s="58"/>
      <c r="G48" s="59"/>
      <c r="H48" s="57" t="s">
        <v>36</v>
      </c>
      <c r="I48" s="58"/>
      <c r="J48" s="59"/>
      <c r="K48" s="57" t="s">
        <v>16</v>
      </c>
      <c r="L48" s="58"/>
      <c r="M48" s="59"/>
    </row>
    <row r="49" spans="1:33" ht="30.75" customHeight="1" x14ac:dyDescent="0.3">
      <c r="A49" s="93"/>
      <c r="B49" s="93"/>
      <c r="C49" s="93"/>
      <c r="D49" s="93"/>
      <c r="E49" s="17" t="s">
        <v>17</v>
      </c>
      <c r="F49" s="17" t="s">
        <v>18</v>
      </c>
      <c r="G49" s="17" t="s">
        <v>19</v>
      </c>
      <c r="H49" s="17" t="s">
        <v>17</v>
      </c>
      <c r="I49" s="17" t="s">
        <v>18</v>
      </c>
      <c r="J49" s="17" t="s">
        <v>19</v>
      </c>
      <c r="K49" s="17" t="s">
        <v>17</v>
      </c>
      <c r="L49" s="17" t="s">
        <v>18</v>
      </c>
      <c r="M49" s="18" t="s">
        <v>19</v>
      </c>
    </row>
    <row r="50" spans="1:33" ht="15.75" customHeight="1" x14ac:dyDescent="0.3">
      <c r="A50" s="17">
        <v>1</v>
      </c>
      <c r="B50" s="17">
        <v>2</v>
      </c>
      <c r="C50" s="18">
        <v>3</v>
      </c>
      <c r="D50" s="18">
        <v>4</v>
      </c>
      <c r="E50" s="18">
        <v>5</v>
      </c>
      <c r="F50" s="18">
        <v>6</v>
      </c>
      <c r="G50" s="18">
        <v>7</v>
      </c>
      <c r="H50" s="18">
        <v>8</v>
      </c>
      <c r="I50" s="18">
        <v>9</v>
      </c>
      <c r="J50" s="18">
        <v>10</v>
      </c>
      <c r="K50" s="18">
        <v>11</v>
      </c>
      <c r="L50" s="19">
        <v>12</v>
      </c>
      <c r="M50" s="17">
        <v>13</v>
      </c>
      <c r="N50" s="14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48.75" customHeight="1" x14ac:dyDescent="0.3">
      <c r="A51" s="30">
        <v>1</v>
      </c>
      <c r="B51" s="43" t="str">
        <f>B25</f>
        <v>Проведення капітального ремонту житлових будинків.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4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5.75" customHeight="1" x14ac:dyDescent="0.3">
      <c r="A52" s="16" t="s">
        <v>48</v>
      </c>
      <c r="B52" s="24" t="s">
        <v>43</v>
      </c>
      <c r="C52" s="18"/>
      <c r="D52" s="18"/>
      <c r="E52" s="17"/>
      <c r="F52" s="17"/>
      <c r="G52" s="17"/>
      <c r="H52" s="17"/>
      <c r="I52" s="17"/>
      <c r="J52" s="17">
        <f>H52+I52</f>
        <v>0</v>
      </c>
      <c r="K52" s="17">
        <f>G52-J52</f>
        <v>0</v>
      </c>
      <c r="L52" s="17"/>
      <c r="M52" s="17"/>
      <c r="N52" s="1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</row>
    <row r="53" spans="1:33" ht="46.5" customHeight="1" x14ac:dyDescent="0.3">
      <c r="A53" s="44" t="s">
        <v>56</v>
      </c>
      <c r="B53" s="25" t="s">
        <v>68</v>
      </c>
      <c r="C53" s="46" t="s">
        <v>50</v>
      </c>
      <c r="D53" s="47" t="s">
        <v>87</v>
      </c>
      <c r="E53" s="50"/>
      <c r="F53" s="45">
        <v>164.05</v>
      </c>
      <c r="G53" s="15">
        <f>E53+F53</f>
        <v>164.05</v>
      </c>
      <c r="H53" s="45"/>
      <c r="I53" s="45"/>
      <c r="J53" s="45"/>
      <c r="K53" s="50">
        <f>E53-H53</f>
        <v>0</v>
      </c>
      <c r="L53" s="45">
        <f>F53-I53</f>
        <v>164.05</v>
      </c>
      <c r="M53" s="15">
        <f>G53-J53</f>
        <v>164.05</v>
      </c>
      <c r="N53" s="1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</row>
    <row r="54" spans="1:33" ht="47.25" customHeight="1" x14ac:dyDescent="0.3">
      <c r="A54" s="44" t="s">
        <v>71</v>
      </c>
      <c r="B54" s="25" t="s">
        <v>69</v>
      </c>
      <c r="C54" s="46" t="s">
        <v>50</v>
      </c>
      <c r="D54" s="47" t="s">
        <v>73</v>
      </c>
      <c r="E54" s="45"/>
      <c r="F54" s="45">
        <v>242</v>
      </c>
      <c r="G54" s="50">
        <f t="shared" ref="G54:G60" si="1">E54+F54</f>
        <v>242</v>
      </c>
      <c r="H54" s="45"/>
      <c r="I54" s="45">
        <v>115.045</v>
      </c>
      <c r="J54" s="45"/>
      <c r="K54" s="50">
        <f>E54-H54</f>
        <v>0</v>
      </c>
      <c r="L54" s="45">
        <f t="shared" ref="L54:L60" si="2">F54-I54</f>
        <v>126.955</v>
      </c>
      <c r="M54" s="15">
        <f t="shared" ref="M54:M60" si="3">G54-J54</f>
        <v>242</v>
      </c>
      <c r="N54" s="14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</row>
    <row r="55" spans="1:33" ht="63" customHeight="1" x14ac:dyDescent="0.3">
      <c r="A55" s="44" t="s">
        <v>72</v>
      </c>
      <c r="B55" s="25" t="s">
        <v>70</v>
      </c>
      <c r="C55" s="18" t="s">
        <v>50</v>
      </c>
      <c r="D55" s="47" t="s">
        <v>73</v>
      </c>
      <c r="E55" s="17"/>
      <c r="F55" s="17">
        <v>78</v>
      </c>
      <c r="G55" s="50">
        <f t="shared" si="1"/>
        <v>78</v>
      </c>
      <c r="H55" s="17"/>
      <c r="I55" s="17"/>
      <c r="J55" s="17">
        <f>H55+I55</f>
        <v>0</v>
      </c>
      <c r="K55" s="51">
        <f>E55-H55</f>
        <v>0</v>
      </c>
      <c r="L55" s="45">
        <f t="shared" si="2"/>
        <v>78</v>
      </c>
      <c r="M55" s="15">
        <f t="shared" si="3"/>
        <v>78</v>
      </c>
      <c r="N55" s="14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6.5" customHeight="1" x14ac:dyDescent="0.3">
      <c r="A56" s="57" t="s">
        <v>92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9"/>
      <c r="N56" s="14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5.75" customHeight="1" x14ac:dyDescent="0.3">
      <c r="A57" s="16" t="s">
        <v>49</v>
      </c>
      <c r="B57" s="24" t="s">
        <v>45</v>
      </c>
      <c r="C57" s="18"/>
      <c r="D57" s="48"/>
      <c r="E57" s="17"/>
      <c r="F57" s="17"/>
      <c r="G57" s="50"/>
      <c r="H57" s="17"/>
      <c r="I57" s="17"/>
      <c r="J57" s="17"/>
      <c r="K57" s="51">
        <f>E57-H57</f>
        <v>0</v>
      </c>
      <c r="L57" s="45">
        <f t="shared" si="2"/>
        <v>0</v>
      </c>
      <c r="M57" s="15">
        <f t="shared" si="3"/>
        <v>0</v>
      </c>
      <c r="N57" s="14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</row>
    <row r="58" spans="1:33" ht="64.5" customHeight="1" x14ac:dyDescent="0.3">
      <c r="A58" s="44" t="s">
        <v>57</v>
      </c>
      <c r="B58" s="25" t="s">
        <v>74</v>
      </c>
      <c r="C58" s="46" t="s">
        <v>85</v>
      </c>
      <c r="D58" s="47" t="s">
        <v>77</v>
      </c>
      <c r="E58" s="45"/>
      <c r="F58" s="45">
        <v>760</v>
      </c>
      <c r="G58" s="50">
        <f t="shared" si="1"/>
        <v>760</v>
      </c>
      <c r="H58" s="45"/>
      <c r="I58" s="45"/>
      <c r="J58" s="45"/>
      <c r="K58" s="51">
        <f>E58-H58</f>
        <v>0</v>
      </c>
      <c r="L58" s="45">
        <f t="shared" si="2"/>
        <v>760</v>
      </c>
      <c r="M58" s="15">
        <f t="shared" si="3"/>
        <v>760</v>
      </c>
      <c r="N58" s="1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</row>
    <row r="59" spans="1:33" ht="48" customHeight="1" x14ac:dyDescent="0.3">
      <c r="A59" s="44" t="s">
        <v>79</v>
      </c>
      <c r="B59" s="25" t="s">
        <v>75</v>
      </c>
      <c r="C59" s="46" t="s">
        <v>44</v>
      </c>
      <c r="D59" s="47" t="s">
        <v>77</v>
      </c>
      <c r="E59" s="45"/>
      <c r="F59" s="45">
        <v>2</v>
      </c>
      <c r="G59" s="50">
        <f t="shared" si="1"/>
        <v>2</v>
      </c>
      <c r="H59" s="45"/>
      <c r="I59" s="45">
        <v>2</v>
      </c>
      <c r="J59" s="45"/>
      <c r="K59" s="51">
        <f>E59-H59</f>
        <v>0</v>
      </c>
      <c r="L59" s="45">
        <f t="shared" si="2"/>
        <v>0</v>
      </c>
      <c r="M59" s="15">
        <f t="shared" si="3"/>
        <v>2</v>
      </c>
      <c r="N59" s="1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</row>
    <row r="60" spans="1:33" ht="50.25" customHeight="1" x14ac:dyDescent="0.3">
      <c r="A60" s="44" t="s">
        <v>80</v>
      </c>
      <c r="B60" s="25" t="s">
        <v>76</v>
      </c>
      <c r="C60" s="18" t="s">
        <v>44</v>
      </c>
      <c r="D60" s="47" t="s">
        <v>77</v>
      </c>
      <c r="E60" s="17"/>
      <c r="F60" s="45">
        <v>1</v>
      </c>
      <c r="G60" s="50">
        <f t="shared" si="1"/>
        <v>1</v>
      </c>
      <c r="H60" s="17"/>
      <c r="I60" s="17"/>
      <c r="J60" s="17"/>
      <c r="K60" s="51">
        <f>E60-H60</f>
        <v>0</v>
      </c>
      <c r="L60" s="45">
        <f t="shared" si="2"/>
        <v>1</v>
      </c>
      <c r="M60" s="15">
        <f t="shared" si="3"/>
        <v>1</v>
      </c>
      <c r="N60" s="14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8.75" customHeight="1" x14ac:dyDescent="0.3">
      <c r="A61" s="57" t="s">
        <v>93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9"/>
      <c r="N61" s="14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ht="21" customHeight="1" x14ac:dyDescent="0.3">
      <c r="A62" s="53" t="s">
        <v>58</v>
      </c>
      <c r="B62" s="24" t="s">
        <v>46</v>
      </c>
      <c r="C62" s="55"/>
      <c r="D62" s="48"/>
      <c r="E62" s="52"/>
      <c r="F62" s="52"/>
      <c r="G62" s="50"/>
      <c r="H62" s="52"/>
      <c r="I62" s="52"/>
      <c r="J62" s="52"/>
      <c r="K62" s="51">
        <f t="shared" ref="K62:K66" si="4">E62-H62</f>
        <v>0</v>
      </c>
      <c r="L62" s="52">
        <f t="shared" ref="L62:L66" si="5">F62-I62</f>
        <v>0</v>
      </c>
      <c r="M62" s="15">
        <f t="shared" ref="M62:M66" si="6">G62-J62</f>
        <v>0</v>
      </c>
      <c r="N62" s="14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50.25" customHeight="1" x14ac:dyDescent="0.3">
      <c r="A63" s="53" t="s">
        <v>59</v>
      </c>
      <c r="B63" s="25" t="s">
        <v>88</v>
      </c>
      <c r="C63" s="55" t="s">
        <v>50</v>
      </c>
      <c r="D63" s="47" t="s">
        <v>84</v>
      </c>
      <c r="E63" s="52"/>
      <c r="F63" s="52">
        <v>180</v>
      </c>
      <c r="G63" s="50">
        <f>E63+F63</f>
        <v>180</v>
      </c>
      <c r="H63" s="52"/>
      <c r="I63" s="52"/>
      <c r="J63" s="52"/>
      <c r="K63" s="51">
        <f t="shared" si="4"/>
        <v>0</v>
      </c>
      <c r="L63" s="52">
        <f t="shared" si="5"/>
        <v>180</v>
      </c>
      <c r="M63" s="15">
        <f t="shared" si="6"/>
        <v>180</v>
      </c>
      <c r="N63" s="14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ht="50.25" customHeight="1" x14ac:dyDescent="0.3">
      <c r="A64" s="53" t="s">
        <v>81</v>
      </c>
      <c r="B64" s="25" t="s">
        <v>89</v>
      </c>
      <c r="C64" s="55" t="s">
        <v>50</v>
      </c>
      <c r="D64" s="47" t="s">
        <v>83</v>
      </c>
      <c r="E64" s="52"/>
      <c r="F64" s="52">
        <v>121</v>
      </c>
      <c r="G64" s="50">
        <f>E64+F64</f>
        <v>121</v>
      </c>
      <c r="H64" s="52"/>
      <c r="I64" s="52">
        <v>57.52</v>
      </c>
      <c r="J64" s="52"/>
      <c r="K64" s="51">
        <f t="shared" si="4"/>
        <v>0</v>
      </c>
      <c r="L64" s="52">
        <f t="shared" si="5"/>
        <v>63.48</v>
      </c>
      <c r="M64" s="15">
        <f t="shared" si="6"/>
        <v>121</v>
      </c>
      <c r="N64" s="14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50.25" customHeight="1" x14ac:dyDescent="0.3">
      <c r="A65" s="53" t="s">
        <v>82</v>
      </c>
      <c r="B65" s="25" t="s">
        <v>90</v>
      </c>
      <c r="C65" s="55" t="s">
        <v>50</v>
      </c>
      <c r="D65" s="47" t="s">
        <v>83</v>
      </c>
      <c r="E65" s="52"/>
      <c r="F65" s="52">
        <v>78</v>
      </c>
      <c r="G65" s="50">
        <f>E65+F65</f>
        <v>78</v>
      </c>
      <c r="H65" s="52"/>
      <c r="I65" s="52"/>
      <c r="J65" s="52"/>
      <c r="K65" s="51">
        <f t="shared" si="4"/>
        <v>0</v>
      </c>
      <c r="L65" s="52">
        <f t="shared" si="5"/>
        <v>78</v>
      </c>
      <c r="M65" s="15">
        <f t="shared" si="6"/>
        <v>78</v>
      </c>
      <c r="N65" s="14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ht="20.25" customHeight="1" x14ac:dyDescent="0.3">
      <c r="A66" s="53" t="s">
        <v>60</v>
      </c>
      <c r="B66" s="24" t="s">
        <v>47</v>
      </c>
      <c r="C66" s="55"/>
      <c r="D66" s="48"/>
      <c r="E66" s="52"/>
      <c r="F66" s="52">
        <f>D66+E66</f>
        <v>0</v>
      </c>
      <c r="G66" s="50">
        <f>E66+F66</f>
        <v>0</v>
      </c>
      <c r="H66" s="52"/>
      <c r="I66" s="52"/>
      <c r="J66" s="52">
        <f>H66+I66</f>
        <v>0</v>
      </c>
      <c r="K66" s="51">
        <f t="shared" si="4"/>
        <v>0</v>
      </c>
      <c r="L66" s="52">
        <f t="shared" si="5"/>
        <v>0</v>
      </c>
      <c r="M66" s="15">
        <f t="shared" si="6"/>
        <v>0</v>
      </c>
      <c r="N66" s="14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50.25" customHeight="1" x14ac:dyDescent="0.3">
      <c r="A67" s="53" t="s">
        <v>61</v>
      </c>
      <c r="B67" s="28" t="s">
        <v>78</v>
      </c>
      <c r="C67" s="55" t="s">
        <v>55</v>
      </c>
      <c r="D67" s="49" t="s">
        <v>86</v>
      </c>
      <c r="E67" s="36"/>
      <c r="F67" s="36">
        <v>0.35</v>
      </c>
      <c r="G67" s="36">
        <v>1.35</v>
      </c>
      <c r="H67" s="52"/>
      <c r="I67" s="52">
        <v>35</v>
      </c>
      <c r="J67" s="52"/>
      <c r="K67" s="51"/>
      <c r="L67" s="52"/>
      <c r="M67" s="15"/>
      <c r="N67" s="14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17.25" customHeight="1" x14ac:dyDescent="0.3">
      <c r="A68" s="57" t="s">
        <v>93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  <c r="N68" s="14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ht="47.25" customHeight="1" x14ac:dyDescent="0.3">
      <c r="A69" s="52">
        <v>2</v>
      </c>
      <c r="B69" s="43" t="s">
        <v>94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4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33" ht="24" customHeight="1" x14ac:dyDescent="0.3">
      <c r="A70" s="53" t="s">
        <v>48</v>
      </c>
      <c r="B70" s="24" t="s">
        <v>43</v>
      </c>
      <c r="C70" s="46"/>
      <c r="D70" s="47"/>
      <c r="E70" s="45"/>
      <c r="F70" s="45"/>
      <c r="G70" s="50"/>
      <c r="H70" s="45"/>
      <c r="I70" s="45"/>
      <c r="J70" s="45"/>
      <c r="K70" s="51"/>
      <c r="L70" s="45"/>
      <c r="M70" s="15"/>
      <c r="N70" s="14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</row>
    <row r="71" spans="1:33" ht="50.25" customHeight="1" x14ac:dyDescent="0.3">
      <c r="A71" s="53" t="s">
        <v>56</v>
      </c>
      <c r="B71" s="25" t="s">
        <v>95</v>
      </c>
      <c r="C71" s="55" t="s">
        <v>50</v>
      </c>
      <c r="D71" s="47" t="s">
        <v>73</v>
      </c>
      <c r="E71" s="45">
        <v>85</v>
      </c>
      <c r="F71" s="45"/>
      <c r="G71" s="50">
        <v>85</v>
      </c>
      <c r="H71" s="52">
        <v>84.980999999999995</v>
      </c>
      <c r="I71" s="45"/>
      <c r="J71" s="45">
        <f>H71+I71</f>
        <v>84.980999999999995</v>
      </c>
      <c r="K71" s="51">
        <f>E71-H71</f>
        <v>1.9000000000005457E-2</v>
      </c>
      <c r="L71" s="45"/>
      <c r="M71" s="15">
        <f>K71+L71</f>
        <v>1.9000000000005457E-2</v>
      </c>
      <c r="N71" s="14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</row>
    <row r="72" spans="1:33" ht="14.25" customHeight="1" x14ac:dyDescent="0.3">
      <c r="A72" s="57" t="s">
        <v>93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14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15.75" customHeight="1" x14ac:dyDescent="0.3">
      <c r="A73" s="53" t="s">
        <v>49</v>
      </c>
      <c r="B73" s="24" t="s">
        <v>45</v>
      </c>
      <c r="C73" s="18"/>
      <c r="D73" s="48"/>
      <c r="E73" s="17"/>
      <c r="F73" s="45"/>
      <c r="G73" s="50"/>
      <c r="H73" s="17"/>
      <c r="I73" s="17"/>
      <c r="J73" s="17"/>
      <c r="K73" s="51"/>
      <c r="L73" s="45"/>
      <c r="M73" s="15"/>
      <c r="N73" s="14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</row>
    <row r="74" spans="1:33" ht="46.5" customHeight="1" x14ac:dyDescent="0.3">
      <c r="A74" s="16"/>
      <c r="B74" s="25" t="s">
        <v>96</v>
      </c>
      <c r="C74" s="55" t="s">
        <v>44</v>
      </c>
      <c r="D74" s="49" t="s">
        <v>99</v>
      </c>
      <c r="E74" s="15">
        <v>5</v>
      </c>
      <c r="F74" s="15"/>
      <c r="G74" s="15">
        <v>5</v>
      </c>
      <c r="H74" s="15">
        <v>5</v>
      </c>
      <c r="I74" s="15"/>
      <c r="J74" s="15">
        <f>H74+I74</f>
        <v>5</v>
      </c>
      <c r="K74" s="15">
        <v>0</v>
      </c>
      <c r="L74" s="15"/>
      <c r="M74" s="15">
        <v>0</v>
      </c>
      <c r="N74" s="14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ht="15.75" customHeight="1" x14ac:dyDescent="0.3">
      <c r="A75" s="57" t="s">
        <v>93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9"/>
      <c r="N75" s="14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21" customHeight="1" x14ac:dyDescent="0.3">
      <c r="A76" s="53" t="s">
        <v>58</v>
      </c>
      <c r="B76" s="24" t="s">
        <v>46</v>
      </c>
      <c r="C76" s="52"/>
      <c r="D76" s="56"/>
      <c r="E76" s="36"/>
      <c r="F76" s="36"/>
      <c r="G76" s="36"/>
      <c r="H76" s="52"/>
      <c r="I76" s="52"/>
      <c r="J76" s="52"/>
      <c r="K76" s="51"/>
      <c r="L76" s="52"/>
      <c r="M76" s="15"/>
      <c r="N76" s="14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37.5" customHeight="1" x14ac:dyDescent="0.3">
      <c r="A77" s="52"/>
      <c r="B77" s="25" t="s">
        <v>97</v>
      </c>
      <c r="C77" s="52" t="s">
        <v>50</v>
      </c>
      <c r="D77" s="47" t="s">
        <v>83</v>
      </c>
      <c r="E77" s="15">
        <f>E71/E74</f>
        <v>17</v>
      </c>
      <c r="F77" s="15"/>
      <c r="G77" s="15">
        <v>17</v>
      </c>
      <c r="H77" s="15">
        <f>H71/H74</f>
        <v>16.996199999999998</v>
      </c>
      <c r="I77" s="15"/>
      <c r="J77" s="15">
        <f>H77+I77</f>
        <v>16.996199999999998</v>
      </c>
      <c r="K77" s="15">
        <v>0</v>
      </c>
      <c r="L77" s="15"/>
      <c r="M77" s="15">
        <v>0</v>
      </c>
      <c r="N77" s="14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17.25" customHeight="1" x14ac:dyDescent="0.3">
      <c r="A78" s="57" t="s">
        <v>93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9"/>
      <c r="N78" s="14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ht="26.25" customHeight="1" x14ac:dyDescent="0.3">
      <c r="A79" s="53" t="s">
        <v>60</v>
      </c>
      <c r="B79" s="24" t="s">
        <v>47</v>
      </c>
      <c r="C79" s="52"/>
      <c r="D79" s="56"/>
      <c r="E79" s="36"/>
      <c r="F79" s="36"/>
      <c r="G79" s="36"/>
      <c r="H79" s="52"/>
      <c r="I79" s="52"/>
      <c r="J79" s="52"/>
      <c r="K79" s="51"/>
      <c r="L79" s="52"/>
      <c r="M79" s="15"/>
      <c r="N79" s="14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ht="70.5" customHeight="1" x14ac:dyDescent="0.3">
      <c r="A80" s="53" t="s">
        <v>61</v>
      </c>
      <c r="B80" s="28" t="s">
        <v>98</v>
      </c>
      <c r="C80" s="52" t="s">
        <v>55</v>
      </c>
      <c r="D80" s="49" t="s">
        <v>86</v>
      </c>
      <c r="E80" s="36">
        <v>1</v>
      </c>
      <c r="F80" s="36"/>
      <c r="G80" s="36">
        <v>1</v>
      </c>
      <c r="H80" s="52">
        <v>100</v>
      </c>
      <c r="I80" s="52"/>
      <c r="J80" s="52">
        <v>100</v>
      </c>
      <c r="K80" s="51">
        <v>0</v>
      </c>
      <c r="L80" s="52"/>
      <c r="M80" s="15">
        <v>0</v>
      </c>
      <c r="N80" s="14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9" ht="15.75" customHeight="1" x14ac:dyDescent="0.3">
      <c r="A81" s="57" t="s">
        <v>21</v>
      </c>
      <c r="B81" s="58"/>
      <c r="C81" s="58"/>
      <c r="D81" s="58"/>
      <c r="E81" s="80"/>
      <c r="F81" s="80"/>
      <c r="G81" s="80"/>
      <c r="H81" s="80"/>
      <c r="I81" s="80"/>
      <c r="J81" s="80"/>
      <c r="K81" s="80"/>
      <c r="L81" s="80"/>
      <c r="M81" s="81"/>
      <c r="O81" s="86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</row>
    <row r="82" spans="1:39" ht="24" customHeight="1" x14ac:dyDescent="0.3">
      <c r="A82" s="1"/>
      <c r="B82" s="87" t="s">
        <v>91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O82" s="86"/>
      <c r="P82" s="86"/>
      <c r="Q82" s="86"/>
      <c r="R82" s="86"/>
      <c r="S82" s="86"/>
      <c r="T82" s="86"/>
      <c r="U82" s="86"/>
      <c r="V82" s="86"/>
      <c r="W82" s="86"/>
      <c r="X82" s="86"/>
    </row>
    <row r="83" spans="1:39" ht="19.5" customHeight="1" x14ac:dyDescent="0.3">
      <c r="A83" s="7" t="s">
        <v>37</v>
      </c>
      <c r="B83" s="7"/>
      <c r="C83" s="7"/>
      <c r="D83" s="7"/>
      <c r="O83" s="27"/>
      <c r="P83" s="27"/>
      <c r="Q83" s="27"/>
      <c r="R83" s="27"/>
      <c r="S83" s="27"/>
    </row>
    <row r="84" spans="1:39" ht="6.75" customHeight="1" x14ac:dyDescent="0.3">
      <c r="A84" s="66" t="s">
        <v>38</v>
      </c>
      <c r="B84" s="66"/>
      <c r="C84" s="66"/>
      <c r="D84" s="66"/>
      <c r="O84" s="27"/>
      <c r="P84" s="27"/>
      <c r="Q84" s="27"/>
      <c r="R84" s="27"/>
      <c r="S84" s="27"/>
    </row>
    <row r="85" spans="1:39" ht="19.5" customHeight="1" x14ac:dyDescent="0.3">
      <c r="A85" s="9" t="s">
        <v>39</v>
      </c>
      <c r="B85" s="9"/>
      <c r="C85" s="9"/>
      <c r="D85" s="9"/>
      <c r="O85" s="27"/>
      <c r="P85" s="27"/>
      <c r="Q85" s="27"/>
      <c r="R85" s="27"/>
      <c r="S85" s="27"/>
    </row>
    <row r="86" spans="1:39" ht="15.75" customHeight="1" x14ac:dyDescent="0.3">
      <c r="A86" s="64" t="s">
        <v>51</v>
      </c>
      <c r="B86" s="64"/>
      <c r="C86" s="64"/>
      <c r="D86" s="64"/>
      <c r="E86" s="64"/>
      <c r="O86" s="27"/>
      <c r="P86" s="27"/>
      <c r="Q86" s="27"/>
      <c r="R86" s="27"/>
      <c r="S86" s="27"/>
    </row>
    <row r="87" spans="1:39" ht="14.25" customHeight="1" x14ac:dyDescent="0.3">
      <c r="A87" s="64"/>
      <c r="B87" s="64"/>
      <c r="C87" s="64"/>
      <c r="D87" s="64"/>
      <c r="E87" s="64"/>
      <c r="G87" s="65"/>
      <c r="H87" s="65"/>
      <c r="J87" s="62" t="s">
        <v>53</v>
      </c>
      <c r="K87" s="62"/>
      <c r="L87" s="62"/>
      <c r="M87" s="62"/>
      <c r="O87" s="27"/>
      <c r="P87" s="27"/>
      <c r="Q87" s="27"/>
      <c r="R87" s="27"/>
      <c r="S87" s="27"/>
    </row>
    <row r="88" spans="1:39" ht="15.75" customHeight="1" x14ac:dyDescent="0.3">
      <c r="A88" s="20"/>
      <c r="B88" s="20"/>
      <c r="C88" s="20"/>
      <c r="D88" s="20"/>
      <c r="E88" s="20"/>
      <c r="G88" s="60" t="s">
        <v>10</v>
      </c>
      <c r="H88" s="60"/>
      <c r="J88" s="61" t="s">
        <v>25</v>
      </c>
      <c r="K88" s="61"/>
      <c r="L88" s="61"/>
      <c r="M88" s="61"/>
      <c r="O88" s="27"/>
      <c r="P88" s="27"/>
      <c r="Q88" s="27"/>
      <c r="R88" s="27"/>
      <c r="S88" s="27"/>
    </row>
    <row r="89" spans="1:39" ht="21.75" customHeight="1" x14ac:dyDescent="0.3">
      <c r="A89" s="64" t="s">
        <v>52</v>
      </c>
      <c r="B89" s="64"/>
      <c r="C89" s="64"/>
      <c r="D89" s="64"/>
      <c r="E89" s="64"/>
      <c r="G89" s="65"/>
      <c r="H89" s="65"/>
      <c r="J89" s="62" t="s">
        <v>54</v>
      </c>
      <c r="K89" s="62"/>
      <c r="L89" s="62"/>
      <c r="M89" s="62"/>
      <c r="O89" s="27"/>
      <c r="P89" s="27"/>
      <c r="Q89" s="27"/>
      <c r="R89" s="27"/>
      <c r="S89" s="27"/>
    </row>
    <row r="90" spans="1:39" ht="15.75" customHeight="1" x14ac:dyDescent="0.3">
      <c r="A90" s="64"/>
      <c r="B90" s="64"/>
      <c r="C90" s="64"/>
      <c r="D90" s="64"/>
      <c r="E90" s="64"/>
      <c r="G90" s="60" t="s">
        <v>10</v>
      </c>
      <c r="H90" s="60"/>
      <c r="J90" s="61" t="s">
        <v>25</v>
      </c>
      <c r="K90" s="61"/>
      <c r="L90" s="61"/>
      <c r="M90" s="61"/>
      <c r="O90" s="27"/>
      <c r="P90" s="27"/>
      <c r="Q90" s="27"/>
      <c r="R90" s="27"/>
      <c r="S90" s="27"/>
    </row>
    <row r="91" spans="1:39" ht="15.75" customHeight="1" x14ac:dyDescent="0.3">
      <c r="O91" s="27"/>
      <c r="P91" s="27"/>
      <c r="Q91" s="27"/>
      <c r="R91" s="27"/>
      <c r="S91" s="27"/>
    </row>
    <row r="94" spans="1:39" x14ac:dyDescent="0.3"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39" x14ac:dyDescent="0.3"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</row>
    <row r="96" spans="1:39" x14ac:dyDescent="0.3"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</row>
    <row r="97" spans="11:39" x14ac:dyDescent="0.3"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</row>
    <row r="98" spans="11:39" ht="15.75" customHeight="1" x14ac:dyDescent="0.3">
      <c r="K98" s="27"/>
      <c r="L98" s="33"/>
      <c r="M98" s="33"/>
      <c r="N98" s="33"/>
      <c r="O98" s="33"/>
      <c r="P98" s="33"/>
      <c r="Q98" s="33"/>
      <c r="R98" s="33"/>
      <c r="S98" s="33"/>
      <c r="T98" s="3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</row>
    <row r="99" spans="11:39" x14ac:dyDescent="0.3">
      <c r="K99" s="27"/>
      <c r="L99" s="33"/>
      <c r="M99" s="33"/>
      <c r="N99" s="33"/>
      <c r="O99" s="33"/>
      <c r="P99" s="33"/>
      <c r="Q99" s="33"/>
      <c r="R99" s="33"/>
      <c r="S99" s="33"/>
      <c r="T99" s="3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</row>
    <row r="100" spans="11:39" ht="15.75" customHeight="1" x14ac:dyDescent="0.3">
      <c r="K100" s="27"/>
      <c r="L100" s="33"/>
      <c r="M100" s="33"/>
      <c r="N100" s="33"/>
      <c r="O100" s="33"/>
      <c r="P100" s="33"/>
      <c r="Q100" s="33"/>
      <c r="R100" s="33"/>
      <c r="S100" s="33"/>
      <c r="T100" s="3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</row>
    <row r="101" spans="11:39" x14ac:dyDescent="0.3">
      <c r="K101" s="26"/>
      <c r="L101" s="34"/>
      <c r="M101" s="34"/>
      <c r="N101" s="34"/>
      <c r="O101" s="34"/>
      <c r="P101" s="34"/>
      <c r="Q101" s="34"/>
      <c r="R101" s="34"/>
      <c r="S101" s="34"/>
      <c r="T101" s="3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</row>
    <row r="102" spans="11:39" ht="15.75" customHeight="1" x14ac:dyDescent="0.3"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</row>
    <row r="103" spans="11:39" x14ac:dyDescent="0.3">
      <c r="K103" s="27"/>
      <c r="L103" s="33"/>
      <c r="M103" s="33"/>
      <c r="N103" s="33"/>
      <c r="O103" s="33"/>
      <c r="P103" s="33"/>
      <c r="Q103" s="33"/>
      <c r="R103" s="33"/>
      <c r="S103" s="33"/>
      <c r="T103" s="3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</row>
    <row r="104" spans="11:39" ht="15.75" customHeight="1" x14ac:dyDescent="0.3">
      <c r="K104" s="27"/>
      <c r="L104" s="33"/>
      <c r="M104" s="33"/>
      <c r="N104" s="33"/>
      <c r="O104" s="33"/>
      <c r="P104" s="33"/>
      <c r="Q104" s="33"/>
      <c r="R104" s="33"/>
      <c r="S104" s="33"/>
      <c r="T104" s="3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</row>
    <row r="105" spans="11:39" x14ac:dyDescent="0.3"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</row>
    <row r="106" spans="11:39" x14ac:dyDescent="0.3"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</row>
    <row r="107" spans="11:39" ht="15.75" customHeight="1" x14ac:dyDescent="0.3"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</row>
    <row r="108" spans="11:39" x14ac:dyDescent="0.3"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</row>
    <row r="109" spans="11:39" ht="15.75" customHeight="1" x14ac:dyDescent="0.3"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</row>
    <row r="110" spans="11:39" x14ac:dyDescent="0.3"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</row>
    <row r="111" spans="11:39" ht="15.75" customHeight="1" x14ac:dyDescent="0.3"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</row>
    <row r="112" spans="11:39" x14ac:dyDescent="0.3"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</row>
    <row r="113" spans="11:39" ht="15.75" customHeight="1" x14ac:dyDescent="0.3"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</row>
    <row r="114" spans="11:39" x14ac:dyDescent="0.3">
      <c r="M114" s="14"/>
      <c r="N114" s="14"/>
      <c r="O114" s="14"/>
      <c r="P114" s="14"/>
      <c r="Q114" s="14"/>
      <c r="R114" s="14"/>
    </row>
    <row r="115" spans="11:39" x14ac:dyDescent="0.3">
      <c r="M115" s="14"/>
      <c r="N115" s="14"/>
      <c r="O115" s="14"/>
      <c r="P115" s="14"/>
      <c r="Q115" s="14"/>
      <c r="R115" s="14"/>
    </row>
  </sheetData>
  <mergeCells count="70">
    <mergeCell ref="K41:M41"/>
    <mergeCell ref="O81:AG81"/>
    <mergeCell ref="E11:M11"/>
    <mergeCell ref="O36:AM36"/>
    <mergeCell ref="B48:B49"/>
    <mergeCell ref="C48:C49"/>
    <mergeCell ref="D48:D49"/>
    <mergeCell ref="B24:M24"/>
    <mergeCell ref="B34:D34"/>
    <mergeCell ref="O82:X82"/>
    <mergeCell ref="B82:M82"/>
    <mergeCell ref="B20:M20"/>
    <mergeCell ref="X30:Z30"/>
    <mergeCell ref="K48:M48"/>
    <mergeCell ref="A13:M13"/>
    <mergeCell ref="H30:J30"/>
    <mergeCell ref="K30:M30"/>
    <mergeCell ref="B30:D31"/>
    <mergeCell ref="A48:A49"/>
    <mergeCell ref="J1:M4"/>
    <mergeCell ref="A11:A12"/>
    <mergeCell ref="R30:T30"/>
    <mergeCell ref="U30:W30"/>
    <mergeCell ref="A81:M81"/>
    <mergeCell ref="A6:M6"/>
    <mergeCell ref="E12:M12"/>
    <mergeCell ref="B15:M15"/>
    <mergeCell ref="B16:M16"/>
    <mergeCell ref="A5:M5"/>
    <mergeCell ref="B33:D33"/>
    <mergeCell ref="E8:M8"/>
    <mergeCell ref="E10:M10"/>
    <mergeCell ref="A7:A8"/>
    <mergeCell ref="A9:A10"/>
    <mergeCell ref="E7:AJ7"/>
    <mergeCell ref="E9:AJ9"/>
    <mergeCell ref="B17:M17"/>
    <mergeCell ref="B32:D32"/>
    <mergeCell ref="B23:M23"/>
    <mergeCell ref="A30:A31"/>
    <mergeCell ref="E30:G30"/>
    <mergeCell ref="B25:M25"/>
    <mergeCell ref="B35:D35"/>
    <mergeCell ref="A36:M36"/>
    <mergeCell ref="A38:M38"/>
    <mergeCell ref="A56:M56"/>
    <mergeCell ref="A68:M68"/>
    <mergeCell ref="B41:D42"/>
    <mergeCell ref="A41:A42"/>
    <mergeCell ref="E41:G41"/>
    <mergeCell ref="H41:J41"/>
    <mergeCell ref="B44:D44"/>
    <mergeCell ref="B43:D43"/>
    <mergeCell ref="A86:E87"/>
    <mergeCell ref="A89:E90"/>
    <mergeCell ref="G87:H87"/>
    <mergeCell ref="G89:H89"/>
    <mergeCell ref="A84:D84"/>
    <mergeCell ref="E48:G48"/>
    <mergeCell ref="H48:J48"/>
    <mergeCell ref="G88:H88"/>
    <mergeCell ref="A61:M61"/>
    <mergeCell ref="A72:M72"/>
    <mergeCell ref="A75:M75"/>
    <mergeCell ref="A78:M78"/>
    <mergeCell ref="G90:H90"/>
    <mergeCell ref="J88:M88"/>
    <mergeCell ref="J87:M87"/>
    <mergeCell ref="J89:M89"/>
    <mergeCell ref="J90:M90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HomeUser</cp:lastModifiedBy>
  <cp:lastPrinted>2019-02-06T08:46:29Z</cp:lastPrinted>
  <dcterms:created xsi:type="dcterms:W3CDTF">2018-12-28T08:43:53Z</dcterms:created>
  <dcterms:modified xsi:type="dcterms:W3CDTF">2020-03-02T12:33:20Z</dcterms:modified>
</cp:coreProperties>
</file>