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0" windowWidth="19420" windowHeight="11020"/>
  </bookViews>
  <sheets>
    <sheet name="КПК1115031" sheetId="2" r:id="rId1"/>
  </sheets>
  <definedNames>
    <definedName name="_xlnm.Print_Area" localSheetId="0">КПК1115031!$A$1:$BM$131</definedName>
  </definedNames>
  <calcPr calcId="124519"/>
</workbook>
</file>

<file path=xl/calcChain.xml><?xml version="1.0" encoding="utf-8"?>
<calcChain xmlns="http://schemas.openxmlformats.org/spreadsheetml/2006/main">
  <c r="AO113" i="2"/>
  <c r="AO111"/>
  <c r="AO110"/>
  <c r="AC50"/>
  <c r="AO80"/>
  <c r="AO112"/>
  <c r="AO107"/>
  <c r="BE114"/>
  <c r="AW114"/>
  <c r="BE104"/>
  <c r="AK56"/>
  <c r="AS55"/>
  <c r="AO109"/>
  <c r="AO108"/>
  <c r="AO76" l="1"/>
  <c r="AO106" s="1"/>
  <c r="AS51"/>
  <c r="AS52"/>
  <c r="AS53"/>
  <c r="AC56" l="1"/>
  <c r="AS56" s="1"/>
  <c r="AO98"/>
  <c r="BE108"/>
  <c r="BE107"/>
  <c r="AO95"/>
  <c r="AO89"/>
  <c r="AO92"/>
  <c r="BE118"/>
  <c r="BE113"/>
  <c r="AS50"/>
  <c r="BE109"/>
  <c r="BE93"/>
  <c r="BE94"/>
  <c r="BE90"/>
  <c r="BE91"/>
  <c r="BE106" l="1"/>
  <c r="BE112"/>
  <c r="AO88"/>
  <c r="BE111" s="1"/>
  <c r="AS54"/>
  <c r="BE96"/>
  <c r="BE97"/>
  <c r="BE86" l="1"/>
  <c r="BE84"/>
  <c r="BE82"/>
  <c r="BE77"/>
  <c r="BE78"/>
  <c r="BE79"/>
  <c r="BE73"/>
  <c r="BE74"/>
  <c r="BE75"/>
  <c r="AJ65" l="1"/>
  <c r="AB65"/>
  <c r="BE117"/>
  <c r="BE116"/>
  <c r="BE115"/>
  <c r="BE103"/>
  <c r="BE102"/>
  <c r="BE101"/>
  <c r="BE100"/>
  <c r="BE99"/>
  <c r="BE98"/>
  <c r="BE95"/>
  <c r="BE92"/>
  <c r="BE89"/>
  <c r="BE88"/>
  <c r="BE87"/>
  <c r="BE85"/>
  <c r="BE83"/>
  <c r="BE81"/>
  <c r="BE80"/>
  <c r="BE72"/>
  <c r="BE71"/>
  <c r="AR64"/>
  <c r="AS49"/>
  <c r="BE76" l="1"/>
  <c r="BE110"/>
  <c r="AR65"/>
</calcChain>
</file>

<file path=xl/sharedStrings.xml><?xml version="1.0" encoding="utf-8"?>
<sst xmlns="http://schemas.openxmlformats.org/spreadsheetml/2006/main" count="283" uniqueCount="169">
  <si>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</si>
  <si>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</si>
  <si>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</si>
  <si>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</si>
  <si>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</si>
  <si>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</si>
  <si>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</si>
  <si>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</si>
  <si>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</si>
  <si>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</si>
  <si>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</si>
  <si>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</si>
  <si>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</si>
  <si>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</si>
  <si>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</si>
  <si>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</si>
  <si>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</si>
  <si>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</si>
  <si>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</si>
  <si>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</si>
  <si>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</si>
  <si>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</si>
  <si>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</si>
  <si>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</si>
  <si>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</si>
  <si>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</si>
  <si>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</si>
  <si>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</si>
  <si>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</si>
  <si>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</si>
  <si>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</si>
  <si>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</si>
  <si>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</si>
  <si>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</si>
  <si>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</si>
  <si>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</si>
  <si>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</si>
  <si>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</si>
  <si>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</si>
  <si>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</si>
  <si>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</si>
  <si>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</si>
  <si>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</si>
  <si>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</si>
  <si>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</si>
  <si>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</si>
  <si>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</si>
  <si>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</si>
  <si>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</si>
  <si>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</si>
  <si>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</si>
  <si>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</si>
  <si>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</si>
  <si>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</si>
  <si>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</si>
  <si>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</si>
  <si>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</si>
  <si>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</si>
  <si>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</si>
  <si>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</si>
  <si>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</si>
  <si>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</si>
  <si>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</si>
  <si>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</si>
  <si>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здоров’я</t>
  </si>
  <si>
    <t>УСЬОГО</t>
  </si>
  <si>
    <t>Затрат</t>
  </si>
  <si>
    <t>од.</t>
  </si>
  <si>
    <t>мережа</t>
  </si>
  <si>
    <t>штатний розпис</t>
  </si>
  <si>
    <t>грн.</t>
  </si>
  <si>
    <t>в комплексній дитячо-юнацькій спортивній школі</t>
  </si>
  <si>
    <t>в дитячо-юнацькій спортивній футбольній школі</t>
  </si>
  <si>
    <t>в дитячо-юнацькій спортивній шаховій школі</t>
  </si>
  <si>
    <t>Продукту</t>
  </si>
  <si>
    <t>осіб</t>
  </si>
  <si>
    <t>хлопчиків</t>
  </si>
  <si>
    <t>дівчаток</t>
  </si>
  <si>
    <t>Ефективності</t>
  </si>
  <si>
    <t>Якості</t>
  </si>
  <si>
    <t>відс.</t>
  </si>
  <si>
    <t>25538000000</t>
  </si>
  <si>
    <t>гривень</t>
  </si>
  <si>
    <t>бюджетної програми місцевого бюджету на 2020  рік</t>
  </si>
  <si>
    <t>Утримання та навчально-тренувальна робота комунальних дитячо-юнацьких спортивних шкіл</t>
  </si>
  <si>
    <t>5031</t>
  </si>
  <si>
    <t>0810</t>
  </si>
  <si>
    <t>1100000</t>
  </si>
  <si>
    <t>1110000</t>
  </si>
  <si>
    <t>1115031</t>
  </si>
  <si>
    <t>Відділ з питань фізичної культури та спорту Ніжинської міської ради Чернігівської області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</si>
  <si>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</si>
  <si>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Підготовка спортивного резерву та підвищення рівня фізичної підготовленості дітей дитячо-юнацькими спортивними школами</t>
  </si>
  <si>
    <t>1.1</t>
  </si>
  <si>
    <t>1.2</t>
  </si>
  <si>
    <t>1.3</t>
  </si>
  <si>
    <t>кількість  дитячо-юнацьких спортивних шкіл, в т.ч.: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</si>
  <si>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</si>
  <si>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</si>
  <si>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</si>
  <si>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2</t>
  </si>
  <si>
    <t>2.1.</t>
  </si>
  <si>
    <t>2.2</t>
  </si>
  <si>
    <t>2.3</t>
  </si>
  <si>
    <t>обсяг витрат на утримання комунальних дитячо-юнацьких спортивних шкіл, в т.ч.:</t>
  </si>
  <si>
    <t>кошторис</t>
  </si>
  <si>
    <t>дитячо- юнацька спортивна шахова школа</t>
  </si>
  <si>
    <t>3</t>
  </si>
  <si>
    <t>3.1</t>
  </si>
  <si>
    <t>3.2</t>
  </si>
  <si>
    <t>3.3</t>
  </si>
  <si>
    <t>кількість штатних одиниць, в т. ч.:</t>
  </si>
  <si>
    <t>в т.ч. тренери-викладачі</t>
  </si>
  <si>
    <t xml:space="preserve">в т.ч. тренери-викладачі. </t>
  </si>
  <si>
    <t>кількість учнів комунальнихДЮСШ, що взяли участь у спортивних змаганнях, в т.ч.:</t>
  </si>
  <si>
    <t>2.1</t>
  </si>
  <si>
    <t>Журнал відвідувань, заяви</t>
  </si>
  <si>
    <t>Книга реєстрації спортивних досягнень</t>
  </si>
  <si>
    <t>Бухгалтерська звітність,планові асигнування на зазначені цілі відповідного року</t>
  </si>
  <si>
    <t>комплексна дитячо-юнацька спортивна школа, в т.ч.</t>
  </si>
  <si>
    <t xml:space="preserve">середньорічна кількість учнів комунальних ДЮСШ, у розрізі їх видів: </t>
  </si>
  <si>
    <t>дитячо-юнацька спортивна футбольна школа, в т.ч.</t>
  </si>
  <si>
    <t>хлопчиків.</t>
  </si>
  <si>
    <t>дівчаток.</t>
  </si>
  <si>
    <t>середні витрати  на одного працівника, в т.ч. в розрізі шкіл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</si>
  <si>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</si>
  <si>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</si>
  <si>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</si>
  <si>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</si>
  <si>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</si>
  <si>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</si>
  <si>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середньомісячна заробітна плата працівника ДЮСШ</t>
  </si>
  <si>
    <t>Утримання ДЮСШ</t>
  </si>
  <si>
    <t>середні витрати на навчально-тренувальну роботу у комунальних ДЮСШ у розрахунку на одного учня</t>
  </si>
  <si>
    <t>середні витрати на забезпечення участі одного учня комунальних ДЮСШ у спортивних змаганнях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</si>
  <si>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</si>
  <si>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ДЮСШ</t>
  </si>
  <si>
    <t>Обсяг витрат на придбання малоцінного спортивного обладнання та інветарю</t>
  </si>
  <si>
    <t>планові асигнування на зазначені цілі/ кількість придбаного малоцінного спортивного обладнання та інвентарю</t>
  </si>
  <si>
    <t>кількість підготовлених у комунальних ДЮСШ майстрів спорту України / кандидатів у майстри спорту України</t>
  </si>
  <si>
    <t>План спортивних досягнень</t>
  </si>
  <si>
    <t>кількість учнів комунальних ДЮСШ, які здобули призові місця в регіональних спортивних змаганнях</t>
  </si>
  <si>
    <t>динаміка кількості учнів комунальних ДЮСШ порівняно з минулим роком</t>
  </si>
  <si>
    <t>ФУ Ніжинської МР</t>
  </si>
  <si>
    <t>Витрати на забезпечення участі учнів комунальних ДЮСШ у спортивних змаганнях, в т.ч.:</t>
  </si>
  <si>
    <t>КДЮСШ</t>
  </si>
  <si>
    <t>ДЮСФШ</t>
  </si>
  <si>
    <t>ДЮСШШ</t>
  </si>
  <si>
    <t>планові асигнування на зазначені цілі /кількість штатних працівників/6 місяців</t>
  </si>
  <si>
    <t>середньорічна кіл-ть учнів відповідного року/середньоріч. кіл-ть учнів попереднього року*100</t>
  </si>
  <si>
    <t>Відділу з питань фізичної культури та спорту Ніжинської міської ради</t>
  </si>
  <si>
    <t>плановані асигнування на зазначені цілі/кількість штатних одиниць</t>
  </si>
  <si>
    <t>Планові асигнування на зазначені цілі/середньорічна кількість учнів</t>
  </si>
  <si>
    <t xml:space="preserve">Т.в.о. начальника відділу з питань фізичної_x000D_
культури та спорту Ніжинської міської ради _x000D_
_x000D_
</t>
  </si>
  <si>
    <t>С.М. Білодід</t>
  </si>
  <si>
    <t>Начальник  фінансового управління Ніжинської міської ради</t>
  </si>
  <si>
    <t>Л.В. Писаренко</t>
  </si>
  <si>
    <t>Придбання обладнання і предметів довгострокового користування</t>
  </si>
  <si>
    <t>Кількість предметів довгострокового використання</t>
  </si>
  <si>
    <t>4</t>
  </si>
  <si>
    <t>од</t>
  </si>
  <si>
    <t>внутрішні реєстри</t>
  </si>
  <si>
    <t>Середні витрати на закупівлю предметів довгострокового використання</t>
  </si>
  <si>
    <t>видатки на зазначені цілі/ кількість предметів довгострокового використання</t>
  </si>
  <si>
    <t>Відсоток виконання завдання з придбання предметів довгострокового використання</t>
  </si>
  <si>
    <t>Касові видатки на зазначені цілі/кошторрисні призначення на зазначені цілі*100</t>
  </si>
  <si>
    <t>Конституція України, Бюджетний кодекс України, Закон України «Про Державний бюджет України на 2020 рік», «Про освіту», наказ Міністерства України у справах сім’ї, молоді та спорту від 23.09.2005 р. № 2097 "Про впорядкування умов оплати праціпрацівників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Ніжинської міської ради VII скликання від 20.05.2020 року №8-73/2020, рішення Ніжинської міської ради VII скликання від 12.06.2020 р. № 2-74/2020, рішення Ніжинської міської ради від 03.08.2020 р. № 12-76/2020, Рішення міської ради від 27.11.2020 року № 2-2/2020</t>
  </si>
  <si>
    <t>кількість придбаного малоцінного спортивного обладнання та інвентарю для комунальнихДЮСШ</t>
  </si>
  <si>
    <t>"  10  "  грудня 2020 р. №  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</si>
</sst>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/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1"/>
  <sheetViews>
    <sheetView tabSelected="1" topLeftCell="A90" zoomScaleSheetLayoutView="100" workbookViewId="0">
      <selection activeCell="AE107" sqref="AE107:AN107"/>
    </sheetView>
  </sheetViews>
  <sheetFormatPr defaultRowHeight="13"/>
  <cols>
    <col min="1" max="39" width="2.90625" style="1" customWidth="1"/>
    <col min="40" max="40" width="4" style="1" customWidth="1"/>
    <col min="41" max="54" width="2.90625" style="1" customWidth="1"/>
    <col min="55" max="55" width="3.54296875" style="1" customWidth="1"/>
    <col min="56" max="64" width="2.90625" style="1" customWidth="1"/>
    <col min="65" max="65" width="4.81640625" style="1" customWidth="1"/>
    <col min="66" max="77" width="3" style="1" customWidth="1"/>
    <col min="78" max="78" width="4.54296875" style="1" customWidth="1"/>
    <col min="79" max="79" width="5.36328125" style="1" hidden="1" customWidth="1"/>
    <col min="80" max="16384" width="8.7265625" style="1"/>
  </cols>
  <sheetData>
    <row r="1" spans="1:77" ht="44.25" customHeight="1">
      <c r="AO1" s="107" t="s">
        <v>36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5" customHeight="1">
      <c r="AO4" s="125" t="s">
        <v>150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77">
      <c r="AO5" s="126" t="s">
        <v>21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5.9" customHeight="1">
      <c r="AO7" s="113" t="s">
        <v>168</v>
      </c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</row>
    <row r="10" spans="1:77" ht="15.75" customHeight="1">
      <c r="A10" s="114" t="s">
        <v>22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83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3" t="s">
        <v>54</v>
      </c>
      <c r="B13" s="79" t="s">
        <v>87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32"/>
      <c r="N13" s="101" t="s">
        <v>90</v>
      </c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33"/>
      <c r="AU13" s="79">
        <v>38744471</v>
      </c>
      <c r="AV13" s="80"/>
      <c r="AW13" s="80"/>
      <c r="AX13" s="80"/>
      <c r="AY13" s="80"/>
      <c r="AZ13" s="80"/>
      <c r="BA13" s="80"/>
      <c r="BB13" s="80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>
      <c r="A14" s="31"/>
      <c r="B14" s="81" t="s">
        <v>57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31"/>
      <c r="N14" s="78" t="s">
        <v>63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31"/>
      <c r="AU14" s="81" t="s">
        <v>56</v>
      </c>
      <c r="AV14" s="81"/>
      <c r="AW14" s="81"/>
      <c r="AX14" s="81"/>
      <c r="AY14" s="81"/>
      <c r="AZ14" s="81"/>
      <c r="BA14" s="81"/>
      <c r="BB14" s="8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ht="12.5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5" customHeight="1">
      <c r="A16" s="34" t="s">
        <v>5</v>
      </c>
      <c r="B16" s="79" t="s">
        <v>88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32"/>
      <c r="N16" s="101" t="s">
        <v>90</v>
      </c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33"/>
      <c r="AU16" s="79">
        <v>38744471</v>
      </c>
      <c r="AV16" s="80"/>
      <c r="AW16" s="80"/>
      <c r="AX16" s="80"/>
      <c r="AY16" s="80"/>
      <c r="AZ16" s="80"/>
      <c r="BA16" s="80"/>
      <c r="BB16" s="80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>
      <c r="A17" s="30"/>
      <c r="B17" s="81" t="s">
        <v>57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31"/>
      <c r="N17" s="78" t="s">
        <v>62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31"/>
      <c r="AU17" s="81" t="s">
        <v>56</v>
      </c>
      <c r="AV17" s="81"/>
      <c r="AW17" s="81"/>
      <c r="AX17" s="81"/>
      <c r="AY17" s="81"/>
      <c r="AZ17" s="81"/>
      <c r="BA17" s="81"/>
      <c r="BB17" s="81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12.5"/>
    <row r="19" spans="1:79" customFormat="1" ht="27.65" customHeight="1">
      <c r="A19" s="23" t="s">
        <v>55</v>
      </c>
      <c r="B19" s="79" t="s">
        <v>89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N19" s="79" t="s">
        <v>85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24"/>
      <c r="AA19" s="79" t="s">
        <v>86</v>
      </c>
      <c r="AB19" s="80"/>
      <c r="AC19" s="80"/>
      <c r="AD19" s="80"/>
      <c r="AE19" s="80"/>
      <c r="AF19" s="80"/>
      <c r="AG19" s="80"/>
      <c r="AH19" s="80"/>
      <c r="AI19" s="80"/>
      <c r="AJ19" s="24"/>
      <c r="AK19" s="128" t="s">
        <v>84</v>
      </c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24"/>
      <c r="BE19" s="79" t="s">
        <v>81</v>
      </c>
      <c r="BF19" s="80"/>
      <c r="BG19" s="80"/>
      <c r="BH19" s="80"/>
      <c r="BI19" s="80"/>
      <c r="BJ19" s="80"/>
      <c r="BK19" s="80"/>
      <c r="BL19" s="80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>
      <c r="B20" s="81" t="s">
        <v>57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N20" s="81" t="s">
        <v>58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26"/>
      <c r="AA20" s="102" t="s">
        <v>59</v>
      </c>
      <c r="AB20" s="102"/>
      <c r="AC20" s="102"/>
      <c r="AD20" s="102"/>
      <c r="AE20" s="102"/>
      <c r="AF20" s="102"/>
      <c r="AG20" s="102"/>
      <c r="AH20" s="102"/>
      <c r="AI20" s="102"/>
      <c r="AJ20" s="26"/>
      <c r="AK20" s="129" t="s">
        <v>60</v>
      </c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26"/>
      <c r="BE20" s="81" t="s">
        <v>61</v>
      </c>
      <c r="BF20" s="81"/>
      <c r="BG20" s="81"/>
      <c r="BH20" s="81"/>
      <c r="BI20" s="81"/>
      <c r="BJ20" s="81"/>
      <c r="BK20" s="81"/>
      <c r="BL20" s="81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127" t="s">
        <v>51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08">
        <v>4156409.41</v>
      </c>
      <c r="V22" s="108"/>
      <c r="W22" s="108"/>
      <c r="X22" s="108"/>
      <c r="Y22" s="108"/>
      <c r="Z22" s="108"/>
      <c r="AA22" s="108"/>
      <c r="AB22" s="108"/>
      <c r="AC22" s="108"/>
      <c r="AD22" s="108"/>
      <c r="AE22" s="109" t="s">
        <v>52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8">
        <v>4106409.41</v>
      </c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8">
        <v>50000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38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79.5" customHeight="1">
      <c r="A26" s="89" t="s">
        <v>166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0" t="s">
        <v>29</v>
      </c>
      <c r="B29" s="90"/>
      <c r="C29" s="90"/>
      <c r="D29" s="90"/>
      <c r="E29" s="90"/>
      <c r="F29" s="90"/>
      <c r="G29" s="110" t="s">
        <v>41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2"/>
    </row>
    <row r="30" spans="1:79" ht="15.5" hidden="1">
      <c r="A30" s="82">
        <v>1</v>
      </c>
      <c r="B30" s="82"/>
      <c r="C30" s="82"/>
      <c r="D30" s="82"/>
      <c r="E30" s="82"/>
      <c r="F30" s="82"/>
      <c r="G30" s="110">
        <v>2</v>
      </c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2"/>
    </row>
    <row r="31" spans="1:79" ht="10.5" hidden="1" customHeight="1">
      <c r="A31" s="52" t="s">
        <v>34</v>
      </c>
      <c r="B31" s="52"/>
      <c r="C31" s="52"/>
      <c r="D31" s="52"/>
      <c r="E31" s="52"/>
      <c r="F31" s="52"/>
      <c r="G31" s="85" t="s">
        <v>8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50</v>
      </c>
    </row>
    <row r="32" spans="1:79" ht="13.25" customHeight="1">
      <c r="A32" s="52">
        <v>1</v>
      </c>
      <c r="B32" s="52"/>
      <c r="C32" s="52"/>
      <c r="D32" s="52"/>
      <c r="E32" s="52"/>
      <c r="F32" s="52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31.25" customHeight="1">
      <c r="A35" s="89" t="s">
        <v>91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0" t="s">
        <v>29</v>
      </c>
      <c r="B38" s="90"/>
      <c r="C38" s="90"/>
      <c r="D38" s="90"/>
      <c r="E38" s="90"/>
      <c r="F38" s="90"/>
      <c r="G38" s="110" t="s">
        <v>26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2"/>
    </row>
    <row r="39" spans="1:79" ht="15.5" hidden="1">
      <c r="A39" s="82">
        <v>1</v>
      </c>
      <c r="B39" s="82"/>
      <c r="C39" s="82"/>
      <c r="D39" s="82"/>
      <c r="E39" s="82"/>
      <c r="F39" s="82"/>
      <c r="G39" s="110">
        <v>2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2"/>
    </row>
    <row r="40" spans="1:79" ht="10.5" hidden="1" customHeight="1">
      <c r="A40" s="52" t="s">
        <v>7</v>
      </c>
      <c r="B40" s="52"/>
      <c r="C40" s="52"/>
      <c r="D40" s="52"/>
      <c r="E40" s="52"/>
      <c r="F40" s="52"/>
      <c r="G40" s="85" t="s">
        <v>8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12</v>
      </c>
    </row>
    <row r="41" spans="1:79" ht="13.25" customHeight="1">
      <c r="A41" s="52">
        <v>1</v>
      </c>
      <c r="B41" s="52"/>
      <c r="C41" s="52"/>
      <c r="D41" s="52"/>
      <c r="E41" s="52"/>
      <c r="F41" s="52"/>
      <c r="G41" s="54" t="s">
        <v>92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>
      <c r="A44" s="83" t="s">
        <v>82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" customHeight="1">
      <c r="A45" s="82" t="s">
        <v>29</v>
      </c>
      <c r="B45" s="82"/>
      <c r="C45" s="82"/>
      <c r="D45" s="95" t="s">
        <v>27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82" t="s">
        <v>30</v>
      </c>
      <c r="AD45" s="82"/>
      <c r="AE45" s="82"/>
      <c r="AF45" s="82"/>
      <c r="AG45" s="82"/>
      <c r="AH45" s="82"/>
      <c r="AI45" s="82"/>
      <c r="AJ45" s="82"/>
      <c r="AK45" s="82" t="s">
        <v>31</v>
      </c>
      <c r="AL45" s="82"/>
      <c r="AM45" s="82"/>
      <c r="AN45" s="82"/>
      <c r="AO45" s="82"/>
      <c r="AP45" s="82"/>
      <c r="AQ45" s="82"/>
      <c r="AR45" s="82"/>
      <c r="AS45" s="82" t="s">
        <v>28</v>
      </c>
      <c r="AT45" s="82"/>
      <c r="AU45" s="82"/>
      <c r="AV45" s="82"/>
      <c r="AW45" s="82"/>
      <c r="AX45" s="82"/>
      <c r="AY45" s="82"/>
      <c r="AZ45" s="82"/>
      <c r="BA45" s="16"/>
      <c r="BB45" s="16"/>
      <c r="BC45" s="16"/>
      <c r="BD45" s="16"/>
      <c r="BE45" s="16"/>
      <c r="BF45" s="16"/>
      <c r="BG45" s="16"/>
      <c r="BH45" s="16"/>
    </row>
    <row r="46" spans="1:79" ht="29.15" customHeight="1">
      <c r="A46" s="82"/>
      <c r="B46" s="82"/>
      <c r="C46" s="82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6"/>
      <c r="BB46" s="16"/>
      <c r="BC46" s="16"/>
      <c r="BD46" s="16"/>
      <c r="BE46" s="16"/>
      <c r="BF46" s="16"/>
      <c r="BG46" s="16"/>
      <c r="BH46" s="16"/>
    </row>
    <row r="47" spans="1:79" ht="15.5">
      <c r="A47" s="82">
        <v>1</v>
      </c>
      <c r="B47" s="82"/>
      <c r="C47" s="82"/>
      <c r="D47" s="92">
        <v>2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>
      <c r="A48" s="52" t="s">
        <v>7</v>
      </c>
      <c r="B48" s="52"/>
      <c r="C48" s="52"/>
      <c r="D48" s="40" t="s">
        <v>8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91" t="s">
        <v>9</v>
      </c>
      <c r="AD48" s="91"/>
      <c r="AE48" s="91"/>
      <c r="AF48" s="91"/>
      <c r="AG48" s="91"/>
      <c r="AH48" s="91"/>
      <c r="AI48" s="91"/>
      <c r="AJ48" s="91"/>
      <c r="AK48" s="91" t="s">
        <v>10</v>
      </c>
      <c r="AL48" s="91"/>
      <c r="AM48" s="91"/>
      <c r="AN48" s="91"/>
      <c r="AO48" s="91"/>
      <c r="AP48" s="91"/>
      <c r="AQ48" s="91"/>
      <c r="AR48" s="91"/>
      <c r="AS48" s="51" t="s">
        <v>11</v>
      </c>
      <c r="AT48" s="91"/>
      <c r="AU48" s="91"/>
      <c r="AV48" s="91"/>
      <c r="AW48" s="91"/>
      <c r="AX48" s="91"/>
      <c r="AY48" s="91"/>
      <c r="AZ48" s="91"/>
      <c r="BA48" s="17"/>
      <c r="BB48" s="18"/>
      <c r="BC48" s="18"/>
      <c r="BD48" s="18"/>
      <c r="BE48" s="18"/>
      <c r="BF48" s="18"/>
      <c r="BG48" s="18"/>
      <c r="BH48" s="18"/>
      <c r="CA48" s="4" t="s">
        <v>14</v>
      </c>
    </row>
    <row r="49" spans="1:79" ht="15.65" customHeight="1">
      <c r="A49" s="52">
        <v>1</v>
      </c>
      <c r="B49" s="52"/>
      <c r="C49" s="52"/>
      <c r="D49" s="54" t="s">
        <v>132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106">
        <v>3873231.89</v>
      </c>
      <c r="AD49" s="106"/>
      <c r="AE49" s="106"/>
      <c r="AF49" s="106"/>
      <c r="AG49" s="106"/>
      <c r="AH49" s="106"/>
      <c r="AI49" s="106"/>
      <c r="AJ49" s="106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3873231.89</v>
      </c>
      <c r="AT49" s="53"/>
      <c r="AU49" s="53"/>
      <c r="AV49" s="53"/>
      <c r="AW49" s="53"/>
      <c r="AX49" s="53"/>
      <c r="AY49" s="53"/>
      <c r="AZ49" s="53"/>
      <c r="BA49" s="19"/>
      <c r="BB49" s="19"/>
      <c r="BC49" s="19"/>
      <c r="BD49" s="19"/>
      <c r="BE49" s="19"/>
      <c r="BF49" s="19"/>
      <c r="BG49" s="19"/>
      <c r="BH49" s="19"/>
      <c r="CA49" s="1" t="s">
        <v>15</v>
      </c>
    </row>
    <row r="50" spans="1:79" ht="15.65" customHeight="1">
      <c r="A50" s="52">
        <v>2</v>
      </c>
      <c r="B50" s="52"/>
      <c r="C50" s="52"/>
      <c r="D50" s="54" t="s">
        <v>144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106">
        <f>AC51+AC52+AC53</f>
        <v>94490.39</v>
      </c>
      <c r="AD50" s="106"/>
      <c r="AE50" s="106"/>
      <c r="AF50" s="106"/>
      <c r="AG50" s="106"/>
      <c r="AH50" s="106"/>
      <c r="AI50" s="106"/>
      <c r="AJ50" s="106"/>
      <c r="AK50" s="106">
        <v>0</v>
      </c>
      <c r="AL50" s="106"/>
      <c r="AM50" s="106"/>
      <c r="AN50" s="106"/>
      <c r="AO50" s="106"/>
      <c r="AP50" s="106"/>
      <c r="AQ50" s="106"/>
      <c r="AR50" s="106"/>
      <c r="AS50" s="53">
        <f t="shared" ref="AS50:AS54" si="0">AC50+AK50</f>
        <v>94490.39</v>
      </c>
      <c r="AT50" s="53"/>
      <c r="AU50" s="53"/>
      <c r="AV50" s="53"/>
      <c r="AW50" s="53"/>
      <c r="AX50" s="53"/>
      <c r="AY50" s="53"/>
      <c r="AZ50" s="53"/>
      <c r="BA50" s="19"/>
      <c r="BB50" s="19"/>
      <c r="BC50" s="19"/>
      <c r="BD50" s="19"/>
      <c r="BE50" s="19"/>
      <c r="BF50" s="19"/>
      <c r="BG50" s="19"/>
      <c r="BH50" s="19"/>
    </row>
    <row r="51" spans="1:79" ht="15.65" customHeight="1">
      <c r="A51" s="47" t="s">
        <v>115</v>
      </c>
      <c r="B51" s="47"/>
      <c r="C51" s="47"/>
      <c r="D51" s="54" t="s">
        <v>145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106">
        <v>40119.089999999997</v>
      </c>
      <c r="AD51" s="106"/>
      <c r="AE51" s="106"/>
      <c r="AF51" s="106"/>
      <c r="AG51" s="106"/>
      <c r="AH51" s="106"/>
      <c r="AI51" s="106"/>
      <c r="AJ51" s="106"/>
      <c r="AK51" s="106">
        <v>0</v>
      </c>
      <c r="AL51" s="106"/>
      <c r="AM51" s="106"/>
      <c r="AN51" s="106"/>
      <c r="AO51" s="106"/>
      <c r="AP51" s="106"/>
      <c r="AQ51" s="106"/>
      <c r="AR51" s="106"/>
      <c r="AS51" s="53">
        <f t="shared" ref="AS51:AS53" si="1">AC51+AK51</f>
        <v>40119.089999999997</v>
      </c>
      <c r="AT51" s="53"/>
      <c r="AU51" s="53"/>
      <c r="AV51" s="53"/>
      <c r="AW51" s="53"/>
      <c r="AX51" s="53"/>
      <c r="AY51" s="53"/>
      <c r="AZ51" s="53"/>
      <c r="BA51" s="19"/>
      <c r="BB51" s="19"/>
      <c r="BC51" s="19"/>
      <c r="BD51" s="19"/>
      <c r="BE51" s="19"/>
      <c r="BF51" s="19"/>
      <c r="BG51" s="19"/>
      <c r="BH51" s="19"/>
    </row>
    <row r="52" spans="1:79" ht="15.65" customHeight="1">
      <c r="A52" s="47" t="s">
        <v>102</v>
      </c>
      <c r="B52" s="47"/>
      <c r="C52" s="47"/>
      <c r="D52" s="54" t="s">
        <v>146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106">
        <v>49891.3</v>
      </c>
      <c r="AD52" s="106"/>
      <c r="AE52" s="106"/>
      <c r="AF52" s="106"/>
      <c r="AG52" s="106"/>
      <c r="AH52" s="106"/>
      <c r="AI52" s="106"/>
      <c r="AJ52" s="106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 t="shared" si="1"/>
        <v>49891.3</v>
      </c>
      <c r="AT52" s="53"/>
      <c r="AU52" s="53"/>
      <c r="AV52" s="53"/>
      <c r="AW52" s="53"/>
      <c r="AX52" s="53"/>
      <c r="AY52" s="53"/>
      <c r="AZ52" s="53"/>
      <c r="BA52" s="19"/>
      <c r="BB52" s="19"/>
      <c r="BC52" s="19"/>
      <c r="BD52" s="19"/>
      <c r="BE52" s="19"/>
      <c r="BF52" s="19"/>
      <c r="BG52" s="19"/>
      <c r="BH52" s="19"/>
    </row>
    <row r="53" spans="1:79" ht="15.65" customHeight="1">
      <c r="A53" s="47" t="s">
        <v>103</v>
      </c>
      <c r="B53" s="47"/>
      <c r="C53" s="47"/>
      <c r="D53" s="54" t="s">
        <v>147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106">
        <v>4480</v>
      </c>
      <c r="AD53" s="106"/>
      <c r="AE53" s="106"/>
      <c r="AF53" s="106"/>
      <c r="AG53" s="106"/>
      <c r="AH53" s="106"/>
      <c r="AI53" s="106"/>
      <c r="AJ53" s="106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 t="shared" si="1"/>
        <v>4480</v>
      </c>
      <c r="AT53" s="53"/>
      <c r="AU53" s="53"/>
      <c r="AV53" s="53"/>
      <c r="AW53" s="53"/>
      <c r="AX53" s="53"/>
      <c r="AY53" s="53"/>
      <c r="AZ53" s="53"/>
      <c r="BA53" s="19"/>
      <c r="BB53" s="19"/>
      <c r="BC53" s="19"/>
      <c r="BD53" s="19"/>
      <c r="BE53" s="19"/>
      <c r="BF53" s="19"/>
      <c r="BG53" s="19"/>
      <c r="BH53" s="19"/>
    </row>
    <row r="54" spans="1:79" ht="15.65" customHeight="1">
      <c r="A54" s="52">
        <v>3</v>
      </c>
      <c r="B54" s="52"/>
      <c r="C54" s="52"/>
      <c r="D54" s="54" t="s">
        <v>137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106">
        <v>138687.13</v>
      </c>
      <c r="AD54" s="106"/>
      <c r="AE54" s="106"/>
      <c r="AF54" s="106"/>
      <c r="AG54" s="106"/>
      <c r="AH54" s="106"/>
      <c r="AI54" s="106"/>
      <c r="AJ54" s="106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 t="shared" si="0"/>
        <v>138687.13</v>
      </c>
      <c r="AT54" s="53"/>
      <c r="AU54" s="53"/>
      <c r="AV54" s="53"/>
      <c r="AW54" s="53"/>
      <c r="AX54" s="53"/>
      <c r="AY54" s="53"/>
      <c r="AZ54" s="53"/>
      <c r="BA54" s="19"/>
      <c r="BB54" s="19"/>
      <c r="BC54" s="19"/>
      <c r="BD54" s="19"/>
      <c r="BE54" s="19"/>
      <c r="BF54" s="19"/>
      <c r="BG54" s="19"/>
      <c r="BH54" s="19"/>
    </row>
    <row r="55" spans="1:79" ht="15.65" customHeight="1">
      <c r="A55" s="40">
        <v>4</v>
      </c>
      <c r="B55" s="41"/>
      <c r="C55" s="42"/>
      <c r="D55" s="54" t="s">
        <v>157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37"/>
      <c r="AD55" s="38"/>
      <c r="AE55" s="38"/>
      <c r="AF55" s="38"/>
      <c r="AG55" s="38"/>
      <c r="AH55" s="38"/>
      <c r="AI55" s="38"/>
      <c r="AJ55" s="39"/>
      <c r="AK55" s="57">
        <v>50000</v>
      </c>
      <c r="AL55" s="58"/>
      <c r="AM55" s="58"/>
      <c r="AN55" s="58"/>
      <c r="AO55" s="58"/>
      <c r="AP55" s="58"/>
      <c r="AQ55" s="58"/>
      <c r="AR55" s="59"/>
      <c r="AS55" s="53">
        <f t="shared" ref="AS55" si="2">AC55+AK55</f>
        <v>50000</v>
      </c>
      <c r="AT55" s="53"/>
      <c r="AU55" s="53"/>
      <c r="AV55" s="53"/>
      <c r="AW55" s="53"/>
      <c r="AX55" s="53"/>
      <c r="AY55" s="53"/>
      <c r="AZ55" s="53"/>
      <c r="BA55" s="19"/>
      <c r="BB55" s="19"/>
      <c r="BC55" s="19"/>
      <c r="BD55" s="19"/>
      <c r="BE55" s="19"/>
      <c r="BF55" s="19"/>
      <c r="BG55" s="19"/>
      <c r="BH55" s="19"/>
    </row>
    <row r="56" spans="1:79" s="4" customFormat="1">
      <c r="A56" s="66"/>
      <c r="B56" s="66"/>
      <c r="C56" s="66"/>
      <c r="D56" s="103" t="s">
        <v>65</v>
      </c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5"/>
      <c r="AC56" s="65">
        <f>SUM(AC49:AC50,AC54)</f>
        <v>4106409.41</v>
      </c>
      <c r="AD56" s="65"/>
      <c r="AE56" s="65"/>
      <c r="AF56" s="65"/>
      <c r="AG56" s="65"/>
      <c r="AH56" s="65"/>
      <c r="AI56" s="65"/>
      <c r="AJ56" s="65"/>
      <c r="AK56" s="65">
        <f>SUM(AK49:AK50,AK54,AK55)</f>
        <v>50000</v>
      </c>
      <c r="AL56" s="65"/>
      <c r="AM56" s="65"/>
      <c r="AN56" s="65"/>
      <c r="AO56" s="65"/>
      <c r="AP56" s="65"/>
      <c r="AQ56" s="65"/>
      <c r="AR56" s="65"/>
      <c r="AS56" s="65">
        <f>AC56+AK56</f>
        <v>4156409.41</v>
      </c>
      <c r="AT56" s="65"/>
      <c r="AU56" s="65"/>
      <c r="AV56" s="65"/>
      <c r="AW56" s="65"/>
      <c r="AX56" s="65"/>
      <c r="AY56" s="65"/>
      <c r="AZ56" s="65"/>
      <c r="BA56" s="35"/>
      <c r="BB56" s="35"/>
      <c r="BC56" s="35"/>
      <c r="BD56" s="35"/>
      <c r="BE56" s="35"/>
      <c r="BF56" s="35"/>
      <c r="BG56" s="35"/>
      <c r="BH56" s="35"/>
    </row>
    <row r="58" spans="1:79" ht="15.75" customHeight="1">
      <c r="A58" s="88" t="s">
        <v>43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</row>
    <row r="59" spans="1:79" ht="15" customHeight="1">
      <c r="A59" s="83" t="s">
        <v>82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" customHeight="1">
      <c r="A60" s="82" t="s">
        <v>29</v>
      </c>
      <c r="B60" s="82"/>
      <c r="C60" s="82"/>
      <c r="D60" s="95" t="s">
        <v>35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7"/>
      <c r="AB60" s="82" t="s">
        <v>30</v>
      </c>
      <c r="AC60" s="82"/>
      <c r="AD60" s="82"/>
      <c r="AE60" s="82"/>
      <c r="AF60" s="82"/>
      <c r="AG60" s="82"/>
      <c r="AH60" s="82"/>
      <c r="AI60" s="82"/>
      <c r="AJ60" s="82" t="s">
        <v>31</v>
      </c>
      <c r="AK60" s="82"/>
      <c r="AL60" s="82"/>
      <c r="AM60" s="82"/>
      <c r="AN60" s="82"/>
      <c r="AO60" s="82"/>
      <c r="AP60" s="82"/>
      <c r="AQ60" s="82"/>
      <c r="AR60" s="82" t="s">
        <v>28</v>
      </c>
      <c r="AS60" s="82"/>
      <c r="AT60" s="82"/>
      <c r="AU60" s="82"/>
      <c r="AV60" s="82"/>
      <c r="AW60" s="82"/>
      <c r="AX60" s="82"/>
      <c r="AY60" s="82"/>
    </row>
    <row r="61" spans="1:79" ht="29.15" customHeight="1">
      <c r="A61" s="82"/>
      <c r="B61" s="82"/>
      <c r="C61" s="82"/>
      <c r="D61" s="98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100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</row>
    <row r="62" spans="1:79" ht="15.75" customHeight="1">
      <c r="A62" s="82">
        <v>1</v>
      </c>
      <c r="B62" s="82"/>
      <c r="C62" s="82"/>
      <c r="D62" s="92">
        <v>2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4"/>
      <c r="AB62" s="82">
        <v>3</v>
      </c>
      <c r="AC62" s="82"/>
      <c r="AD62" s="82"/>
      <c r="AE62" s="82"/>
      <c r="AF62" s="82"/>
      <c r="AG62" s="82"/>
      <c r="AH62" s="82"/>
      <c r="AI62" s="82"/>
      <c r="AJ62" s="82">
        <v>4</v>
      </c>
      <c r="AK62" s="82"/>
      <c r="AL62" s="82"/>
      <c r="AM62" s="82"/>
      <c r="AN62" s="82"/>
      <c r="AO62" s="82"/>
      <c r="AP62" s="82"/>
      <c r="AQ62" s="82"/>
      <c r="AR62" s="82">
        <v>5</v>
      </c>
      <c r="AS62" s="82"/>
      <c r="AT62" s="82"/>
      <c r="AU62" s="82"/>
      <c r="AV62" s="82"/>
      <c r="AW62" s="82"/>
      <c r="AX62" s="82"/>
      <c r="AY62" s="82"/>
    </row>
    <row r="63" spans="1:79" ht="12.75" hidden="1" customHeight="1">
      <c r="A63" s="52" t="s">
        <v>7</v>
      </c>
      <c r="B63" s="52"/>
      <c r="C63" s="52"/>
      <c r="D63" s="85" t="s">
        <v>8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91" t="s">
        <v>9</v>
      </c>
      <c r="AC63" s="91"/>
      <c r="AD63" s="91"/>
      <c r="AE63" s="91"/>
      <c r="AF63" s="91"/>
      <c r="AG63" s="91"/>
      <c r="AH63" s="91"/>
      <c r="AI63" s="91"/>
      <c r="AJ63" s="91" t="s">
        <v>10</v>
      </c>
      <c r="AK63" s="91"/>
      <c r="AL63" s="91"/>
      <c r="AM63" s="91"/>
      <c r="AN63" s="91"/>
      <c r="AO63" s="91"/>
      <c r="AP63" s="91"/>
      <c r="AQ63" s="91"/>
      <c r="AR63" s="91" t="s">
        <v>11</v>
      </c>
      <c r="AS63" s="91"/>
      <c r="AT63" s="91"/>
      <c r="AU63" s="91"/>
      <c r="AV63" s="91"/>
      <c r="AW63" s="91"/>
      <c r="AX63" s="91"/>
      <c r="AY63" s="91"/>
      <c r="CA63" s="1" t="s">
        <v>16</v>
      </c>
    </row>
    <row r="64" spans="1:79" ht="13.25" customHeight="1">
      <c r="A64" s="52">
        <v>1</v>
      </c>
      <c r="B64" s="52"/>
      <c r="C64" s="52"/>
      <c r="D64" s="54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6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>
        <f>AB64+AJ64</f>
        <v>0</v>
      </c>
      <c r="AS64" s="53"/>
      <c r="AT64" s="53"/>
      <c r="AU64" s="53"/>
      <c r="AV64" s="53"/>
      <c r="AW64" s="53"/>
      <c r="AX64" s="53"/>
      <c r="AY64" s="53"/>
      <c r="CA64" s="1" t="s">
        <v>17</v>
      </c>
    </row>
    <row r="65" spans="1:79" s="4" customFormat="1" ht="12.75" customHeight="1">
      <c r="A65" s="66"/>
      <c r="B65" s="66"/>
      <c r="C65" s="66"/>
      <c r="D65" s="103" t="s">
        <v>28</v>
      </c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5"/>
      <c r="AB65" s="65">
        <f>AB64</f>
        <v>0</v>
      </c>
      <c r="AC65" s="65"/>
      <c r="AD65" s="65"/>
      <c r="AE65" s="65"/>
      <c r="AF65" s="65"/>
      <c r="AG65" s="65"/>
      <c r="AH65" s="65"/>
      <c r="AI65" s="65"/>
      <c r="AJ65" s="65">
        <f>AJ64</f>
        <v>0</v>
      </c>
      <c r="AK65" s="65"/>
      <c r="AL65" s="65"/>
      <c r="AM65" s="65"/>
      <c r="AN65" s="65"/>
      <c r="AO65" s="65"/>
      <c r="AP65" s="65"/>
      <c r="AQ65" s="65"/>
      <c r="AR65" s="65">
        <f>AB65+AJ65</f>
        <v>0</v>
      </c>
      <c r="AS65" s="65"/>
      <c r="AT65" s="65"/>
      <c r="AU65" s="65"/>
      <c r="AV65" s="65"/>
      <c r="AW65" s="65"/>
      <c r="AX65" s="65"/>
      <c r="AY65" s="65"/>
    </row>
    <row r="67" spans="1:79" ht="15.75" customHeight="1">
      <c r="A67" s="84" t="s">
        <v>44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</row>
    <row r="68" spans="1:79" ht="30" customHeight="1">
      <c r="A68" s="82" t="s">
        <v>29</v>
      </c>
      <c r="B68" s="82"/>
      <c r="C68" s="82"/>
      <c r="D68" s="82"/>
      <c r="E68" s="82"/>
      <c r="F68" s="82"/>
      <c r="G68" s="92" t="s">
        <v>45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82" t="s">
        <v>3</v>
      </c>
      <c r="AA68" s="82"/>
      <c r="AB68" s="82"/>
      <c r="AC68" s="82"/>
      <c r="AD68" s="82"/>
      <c r="AE68" s="82" t="s">
        <v>2</v>
      </c>
      <c r="AF68" s="82"/>
      <c r="AG68" s="82"/>
      <c r="AH68" s="82"/>
      <c r="AI68" s="82"/>
      <c r="AJ68" s="82"/>
      <c r="AK68" s="82"/>
      <c r="AL68" s="82"/>
      <c r="AM68" s="82"/>
      <c r="AN68" s="82"/>
      <c r="AO68" s="92" t="s">
        <v>30</v>
      </c>
      <c r="AP68" s="93"/>
      <c r="AQ68" s="93"/>
      <c r="AR68" s="93"/>
      <c r="AS68" s="93"/>
      <c r="AT68" s="93"/>
      <c r="AU68" s="93"/>
      <c r="AV68" s="94"/>
      <c r="AW68" s="92" t="s">
        <v>31</v>
      </c>
      <c r="AX68" s="93"/>
      <c r="AY68" s="93"/>
      <c r="AZ68" s="93"/>
      <c r="BA68" s="93"/>
      <c r="BB68" s="93"/>
      <c r="BC68" s="93"/>
      <c r="BD68" s="94"/>
      <c r="BE68" s="92" t="s">
        <v>28</v>
      </c>
      <c r="BF68" s="93"/>
      <c r="BG68" s="93"/>
      <c r="BH68" s="93"/>
      <c r="BI68" s="93"/>
      <c r="BJ68" s="93"/>
      <c r="BK68" s="93"/>
      <c r="BL68" s="94"/>
    </row>
    <row r="69" spans="1:79" ht="15.75" customHeight="1">
      <c r="A69" s="82">
        <v>1</v>
      </c>
      <c r="B69" s="82"/>
      <c r="C69" s="82"/>
      <c r="D69" s="82"/>
      <c r="E69" s="82"/>
      <c r="F69" s="82"/>
      <c r="G69" s="92">
        <v>2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82">
        <v>3</v>
      </c>
      <c r="AA69" s="82"/>
      <c r="AB69" s="82"/>
      <c r="AC69" s="82"/>
      <c r="AD69" s="82"/>
      <c r="AE69" s="82">
        <v>4</v>
      </c>
      <c r="AF69" s="82"/>
      <c r="AG69" s="82"/>
      <c r="AH69" s="82"/>
      <c r="AI69" s="82"/>
      <c r="AJ69" s="82"/>
      <c r="AK69" s="82"/>
      <c r="AL69" s="82"/>
      <c r="AM69" s="82"/>
      <c r="AN69" s="82"/>
      <c r="AO69" s="82">
        <v>5</v>
      </c>
      <c r="AP69" s="82"/>
      <c r="AQ69" s="82"/>
      <c r="AR69" s="82"/>
      <c r="AS69" s="82"/>
      <c r="AT69" s="82"/>
      <c r="AU69" s="82"/>
      <c r="AV69" s="82"/>
      <c r="AW69" s="82">
        <v>6</v>
      </c>
      <c r="AX69" s="82"/>
      <c r="AY69" s="82"/>
      <c r="AZ69" s="82"/>
      <c r="BA69" s="82"/>
      <c r="BB69" s="82"/>
      <c r="BC69" s="82"/>
      <c r="BD69" s="82"/>
      <c r="BE69" s="82">
        <v>7</v>
      </c>
      <c r="BF69" s="82"/>
      <c r="BG69" s="82"/>
      <c r="BH69" s="82"/>
      <c r="BI69" s="82"/>
      <c r="BJ69" s="82"/>
      <c r="BK69" s="82"/>
      <c r="BL69" s="82"/>
    </row>
    <row r="70" spans="1:79" ht="12.75" hidden="1" customHeight="1">
      <c r="A70" s="52" t="s">
        <v>34</v>
      </c>
      <c r="B70" s="52"/>
      <c r="C70" s="52"/>
      <c r="D70" s="52"/>
      <c r="E70" s="52"/>
      <c r="F70" s="52"/>
      <c r="G70" s="85" t="s">
        <v>8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7"/>
      <c r="Z70" s="52" t="s">
        <v>20</v>
      </c>
      <c r="AA70" s="52"/>
      <c r="AB70" s="52"/>
      <c r="AC70" s="52"/>
      <c r="AD70" s="52"/>
      <c r="AE70" s="123" t="s">
        <v>33</v>
      </c>
      <c r="AF70" s="123"/>
      <c r="AG70" s="123"/>
      <c r="AH70" s="123"/>
      <c r="AI70" s="123"/>
      <c r="AJ70" s="123"/>
      <c r="AK70" s="123"/>
      <c r="AL70" s="123"/>
      <c r="AM70" s="123"/>
      <c r="AN70" s="85"/>
      <c r="AO70" s="91" t="s">
        <v>9</v>
      </c>
      <c r="AP70" s="91"/>
      <c r="AQ70" s="91"/>
      <c r="AR70" s="91"/>
      <c r="AS70" s="91"/>
      <c r="AT70" s="91"/>
      <c r="AU70" s="91"/>
      <c r="AV70" s="91"/>
      <c r="AW70" s="91" t="s">
        <v>32</v>
      </c>
      <c r="AX70" s="91"/>
      <c r="AY70" s="91"/>
      <c r="AZ70" s="91"/>
      <c r="BA70" s="91"/>
      <c r="BB70" s="91"/>
      <c r="BC70" s="91"/>
      <c r="BD70" s="91"/>
      <c r="BE70" s="91" t="s">
        <v>11</v>
      </c>
      <c r="BF70" s="91"/>
      <c r="BG70" s="91"/>
      <c r="BH70" s="91"/>
      <c r="BI70" s="91"/>
      <c r="BJ70" s="91"/>
      <c r="BK70" s="91"/>
      <c r="BL70" s="91"/>
      <c r="CA70" s="1" t="s">
        <v>18</v>
      </c>
    </row>
    <row r="71" spans="1:79" s="4" customFormat="1" ht="12.75" customHeight="1">
      <c r="A71" s="66">
        <v>0</v>
      </c>
      <c r="B71" s="66"/>
      <c r="C71" s="66"/>
      <c r="D71" s="66"/>
      <c r="E71" s="66"/>
      <c r="F71" s="66"/>
      <c r="G71" s="71" t="s">
        <v>66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70"/>
      <c r="AA71" s="70"/>
      <c r="AB71" s="70"/>
      <c r="AC71" s="70"/>
      <c r="AD71" s="70"/>
      <c r="AE71" s="117"/>
      <c r="AF71" s="117"/>
      <c r="AG71" s="117"/>
      <c r="AH71" s="117"/>
      <c r="AI71" s="117"/>
      <c r="AJ71" s="117"/>
      <c r="AK71" s="117"/>
      <c r="AL71" s="117"/>
      <c r="AM71" s="117"/>
      <c r="AN71" s="118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>
        <f t="shared" ref="BE71:BE117" si="3">AO71+AW71</f>
        <v>0</v>
      </c>
      <c r="BF71" s="65"/>
      <c r="BG71" s="65"/>
      <c r="BH71" s="65"/>
      <c r="BI71" s="65"/>
      <c r="BJ71" s="65"/>
      <c r="BK71" s="65"/>
      <c r="BL71" s="65"/>
      <c r="CA71" s="4" t="s">
        <v>19</v>
      </c>
    </row>
    <row r="72" spans="1:79" ht="13.25" customHeight="1">
      <c r="A72" s="52">
        <v>1</v>
      </c>
      <c r="B72" s="52"/>
      <c r="C72" s="52"/>
      <c r="D72" s="52"/>
      <c r="E72" s="52"/>
      <c r="F72" s="52"/>
      <c r="G72" s="48" t="s">
        <v>96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 t="s">
        <v>67</v>
      </c>
      <c r="AA72" s="51"/>
      <c r="AB72" s="51"/>
      <c r="AC72" s="51"/>
      <c r="AD72" s="51"/>
      <c r="AE72" s="76" t="s">
        <v>68</v>
      </c>
      <c r="AF72" s="76"/>
      <c r="AG72" s="76"/>
      <c r="AH72" s="76"/>
      <c r="AI72" s="76"/>
      <c r="AJ72" s="76"/>
      <c r="AK72" s="76"/>
      <c r="AL72" s="76"/>
      <c r="AM72" s="76"/>
      <c r="AN72" s="77"/>
      <c r="AO72" s="53">
        <v>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 t="shared" si="3"/>
        <v>3</v>
      </c>
      <c r="BF72" s="53"/>
      <c r="BG72" s="53"/>
      <c r="BH72" s="53"/>
      <c r="BI72" s="53"/>
      <c r="BJ72" s="53"/>
      <c r="BK72" s="53"/>
      <c r="BL72" s="53"/>
    </row>
    <row r="73" spans="1:79" ht="13.25" customHeight="1">
      <c r="A73" s="47" t="s">
        <v>93</v>
      </c>
      <c r="B73" s="47"/>
      <c r="C73" s="47"/>
      <c r="D73" s="47"/>
      <c r="E73" s="47"/>
      <c r="F73" s="47"/>
      <c r="G73" s="48" t="s">
        <v>97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 t="s">
        <v>67</v>
      </c>
      <c r="AA73" s="51"/>
      <c r="AB73" s="51"/>
      <c r="AC73" s="51"/>
      <c r="AD73" s="51"/>
      <c r="AE73" s="76" t="s">
        <v>68</v>
      </c>
      <c r="AF73" s="76"/>
      <c r="AG73" s="76"/>
      <c r="AH73" s="76"/>
      <c r="AI73" s="76"/>
      <c r="AJ73" s="76"/>
      <c r="AK73" s="76"/>
      <c r="AL73" s="76"/>
      <c r="AM73" s="76"/>
      <c r="AN73" s="77"/>
      <c r="AO73" s="53">
        <v>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 t="shared" ref="BE73:BE75" si="4">AO73+AW73</f>
        <v>1</v>
      </c>
      <c r="BF73" s="53"/>
      <c r="BG73" s="53"/>
      <c r="BH73" s="53"/>
      <c r="BI73" s="53"/>
      <c r="BJ73" s="53"/>
      <c r="BK73" s="53"/>
      <c r="BL73" s="53"/>
    </row>
    <row r="74" spans="1:79" ht="13.25" customHeight="1">
      <c r="A74" s="47" t="s">
        <v>94</v>
      </c>
      <c r="B74" s="47"/>
      <c r="C74" s="47"/>
      <c r="D74" s="47"/>
      <c r="E74" s="47"/>
      <c r="F74" s="47"/>
      <c r="G74" s="48" t="s">
        <v>98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 t="s">
        <v>67</v>
      </c>
      <c r="AA74" s="51"/>
      <c r="AB74" s="51"/>
      <c r="AC74" s="51"/>
      <c r="AD74" s="51"/>
      <c r="AE74" s="76" t="s">
        <v>68</v>
      </c>
      <c r="AF74" s="76"/>
      <c r="AG74" s="76"/>
      <c r="AH74" s="76"/>
      <c r="AI74" s="76"/>
      <c r="AJ74" s="76"/>
      <c r="AK74" s="76"/>
      <c r="AL74" s="76"/>
      <c r="AM74" s="76"/>
      <c r="AN74" s="77"/>
      <c r="AO74" s="53">
        <v>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 t="shared" si="4"/>
        <v>1</v>
      </c>
      <c r="BF74" s="53"/>
      <c r="BG74" s="53"/>
      <c r="BH74" s="53"/>
      <c r="BI74" s="53"/>
      <c r="BJ74" s="53"/>
      <c r="BK74" s="53"/>
      <c r="BL74" s="53"/>
    </row>
    <row r="75" spans="1:79" ht="13.25" customHeight="1">
      <c r="A75" s="47" t="s">
        <v>95</v>
      </c>
      <c r="B75" s="47"/>
      <c r="C75" s="47"/>
      <c r="D75" s="47"/>
      <c r="E75" s="47"/>
      <c r="F75" s="47"/>
      <c r="G75" s="48" t="s">
        <v>99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 t="s">
        <v>67</v>
      </c>
      <c r="AA75" s="51"/>
      <c r="AB75" s="51"/>
      <c r="AC75" s="51"/>
      <c r="AD75" s="51"/>
      <c r="AE75" s="76" t="s">
        <v>68</v>
      </c>
      <c r="AF75" s="76"/>
      <c r="AG75" s="76"/>
      <c r="AH75" s="76"/>
      <c r="AI75" s="76"/>
      <c r="AJ75" s="76"/>
      <c r="AK75" s="76"/>
      <c r="AL75" s="76"/>
      <c r="AM75" s="76"/>
      <c r="AN75" s="77"/>
      <c r="AO75" s="53">
        <v>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 t="shared" si="4"/>
        <v>1</v>
      </c>
      <c r="BF75" s="53"/>
      <c r="BG75" s="53"/>
      <c r="BH75" s="53"/>
      <c r="BI75" s="53"/>
      <c r="BJ75" s="53"/>
      <c r="BK75" s="53"/>
      <c r="BL75" s="53"/>
    </row>
    <row r="76" spans="1:79" ht="31.75" customHeight="1">
      <c r="A76" s="47" t="s">
        <v>100</v>
      </c>
      <c r="B76" s="47"/>
      <c r="C76" s="47"/>
      <c r="D76" s="47"/>
      <c r="E76" s="47"/>
      <c r="F76" s="47"/>
      <c r="G76" s="48" t="s">
        <v>104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 t="s">
        <v>67</v>
      </c>
      <c r="AA76" s="51"/>
      <c r="AB76" s="51"/>
      <c r="AC76" s="51"/>
      <c r="AD76" s="51"/>
      <c r="AE76" s="76" t="s">
        <v>105</v>
      </c>
      <c r="AF76" s="76"/>
      <c r="AG76" s="76"/>
      <c r="AH76" s="76"/>
      <c r="AI76" s="76"/>
      <c r="AJ76" s="76"/>
      <c r="AK76" s="76"/>
      <c r="AL76" s="76"/>
      <c r="AM76" s="76"/>
      <c r="AN76" s="77"/>
      <c r="AO76" s="106">
        <f>AO77+AO78+AO79</f>
        <v>3873231.8899999997</v>
      </c>
      <c r="AP76" s="106"/>
      <c r="AQ76" s="106"/>
      <c r="AR76" s="106"/>
      <c r="AS76" s="106"/>
      <c r="AT76" s="106"/>
      <c r="AU76" s="106"/>
      <c r="AV76" s="106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 t="shared" ref="BE76:BE79" si="5">AO76+AW76</f>
        <v>3873231.8899999997</v>
      </c>
      <c r="BF76" s="53"/>
      <c r="BG76" s="53"/>
      <c r="BH76" s="53"/>
      <c r="BI76" s="53"/>
      <c r="BJ76" s="53"/>
      <c r="BK76" s="53"/>
      <c r="BL76" s="53"/>
    </row>
    <row r="77" spans="1:79" ht="13.25" customHeight="1">
      <c r="A77" s="47" t="s">
        <v>101</v>
      </c>
      <c r="B77" s="47"/>
      <c r="C77" s="47"/>
      <c r="D77" s="47"/>
      <c r="E77" s="47"/>
      <c r="F77" s="47"/>
      <c r="G77" s="48" t="s">
        <v>97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51" t="s">
        <v>67</v>
      </c>
      <c r="AA77" s="51"/>
      <c r="AB77" s="51"/>
      <c r="AC77" s="51"/>
      <c r="AD77" s="51"/>
      <c r="AE77" s="76" t="s">
        <v>105</v>
      </c>
      <c r="AF77" s="76"/>
      <c r="AG77" s="76"/>
      <c r="AH77" s="76"/>
      <c r="AI77" s="76"/>
      <c r="AJ77" s="76"/>
      <c r="AK77" s="76"/>
      <c r="AL77" s="76"/>
      <c r="AM77" s="76"/>
      <c r="AN77" s="77"/>
      <c r="AO77" s="106">
        <v>2246671.7799999998</v>
      </c>
      <c r="AP77" s="106"/>
      <c r="AQ77" s="106"/>
      <c r="AR77" s="106"/>
      <c r="AS77" s="106"/>
      <c r="AT77" s="106"/>
      <c r="AU77" s="106"/>
      <c r="AV77" s="106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 t="shared" si="5"/>
        <v>2246671.7799999998</v>
      </c>
      <c r="BF77" s="53"/>
      <c r="BG77" s="53"/>
      <c r="BH77" s="53"/>
      <c r="BI77" s="53"/>
      <c r="BJ77" s="53"/>
      <c r="BK77" s="53"/>
      <c r="BL77" s="53"/>
    </row>
    <row r="78" spans="1:79" ht="13.25" customHeight="1">
      <c r="A78" s="47" t="s">
        <v>102</v>
      </c>
      <c r="B78" s="47"/>
      <c r="C78" s="47"/>
      <c r="D78" s="47"/>
      <c r="E78" s="47"/>
      <c r="F78" s="47"/>
      <c r="G78" s="48" t="s">
        <v>98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51" t="s">
        <v>67</v>
      </c>
      <c r="AA78" s="51"/>
      <c r="AB78" s="51"/>
      <c r="AC78" s="51"/>
      <c r="AD78" s="51"/>
      <c r="AE78" s="76" t="s">
        <v>105</v>
      </c>
      <c r="AF78" s="76"/>
      <c r="AG78" s="76"/>
      <c r="AH78" s="76"/>
      <c r="AI78" s="76"/>
      <c r="AJ78" s="76"/>
      <c r="AK78" s="76"/>
      <c r="AL78" s="76"/>
      <c r="AM78" s="76"/>
      <c r="AN78" s="77"/>
      <c r="AO78" s="106">
        <v>982396.62</v>
      </c>
      <c r="AP78" s="106"/>
      <c r="AQ78" s="106"/>
      <c r="AR78" s="106"/>
      <c r="AS78" s="106"/>
      <c r="AT78" s="106"/>
      <c r="AU78" s="106"/>
      <c r="AV78" s="106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 t="shared" si="5"/>
        <v>982396.62</v>
      </c>
      <c r="BF78" s="53"/>
      <c r="BG78" s="53"/>
      <c r="BH78" s="53"/>
      <c r="BI78" s="53"/>
      <c r="BJ78" s="53"/>
      <c r="BK78" s="53"/>
      <c r="BL78" s="53"/>
    </row>
    <row r="79" spans="1:79" ht="13.25" customHeight="1">
      <c r="A79" s="47" t="s">
        <v>103</v>
      </c>
      <c r="B79" s="47"/>
      <c r="C79" s="47"/>
      <c r="D79" s="47"/>
      <c r="E79" s="47"/>
      <c r="F79" s="47"/>
      <c r="G79" s="48" t="s">
        <v>106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1" t="s">
        <v>67</v>
      </c>
      <c r="AA79" s="51"/>
      <c r="AB79" s="51"/>
      <c r="AC79" s="51"/>
      <c r="AD79" s="51"/>
      <c r="AE79" s="76" t="s">
        <v>105</v>
      </c>
      <c r="AF79" s="76"/>
      <c r="AG79" s="76"/>
      <c r="AH79" s="76"/>
      <c r="AI79" s="76"/>
      <c r="AJ79" s="76"/>
      <c r="AK79" s="76"/>
      <c r="AL79" s="76"/>
      <c r="AM79" s="76"/>
      <c r="AN79" s="77"/>
      <c r="AO79" s="106">
        <v>644163.49</v>
      </c>
      <c r="AP79" s="106"/>
      <c r="AQ79" s="106"/>
      <c r="AR79" s="106"/>
      <c r="AS79" s="106"/>
      <c r="AT79" s="106"/>
      <c r="AU79" s="106"/>
      <c r="AV79" s="106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 t="shared" si="5"/>
        <v>644163.49</v>
      </c>
      <c r="BF79" s="53"/>
      <c r="BG79" s="53"/>
      <c r="BH79" s="53"/>
      <c r="BI79" s="53"/>
      <c r="BJ79" s="53"/>
      <c r="BK79" s="53"/>
      <c r="BL79" s="53"/>
    </row>
    <row r="80" spans="1:79" ht="13.25" customHeight="1">
      <c r="A80" s="47" t="s">
        <v>107</v>
      </c>
      <c r="B80" s="47"/>
      <c r="C80" s="47"/>
      <c r="D80" s="47"/>
      <c r="E80" s="47"/>
      <c r="F80" s="47"/>
      <c r="G80" s="48" t="s">
        <v>111</v>
      </c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4"/>
      <c r="Z80" s="51" t="s">
        <v>67</v>
      </c>
      <c r="AA80" s="51"/>
      <c r="AB80" s="51"/>
      <c r="AC80" s="51"/>
      <c r="AD80" s="51"/>
      <c r="AE80" s="76" t="s">
        <v>69</v>
      </c>
      <c r="AF80" s="76"/>
      <c r="AG80" s="76"/>
      <c r="AH80" s="76"/>
      <c r="AI80" s="76"/>
      <c r="AJ80" s="76"/>
      <c r="AK80" s="76"/>
      <c r="AL80" s="76"/>
      <c r="AM80" s="76"/>
      <c r="AN80" s="77"/>
      <c r="AO80" s="106">
        <f>AO81+AO83+AO85</f>
        <v>59.5</v>
      </c>
      <c r="AP80" s="106"/>
      <c r="AQ80" s="106"/>
      <c r="AR80" s="106"/>
      <c r="AS80" s="106"/>
      <c r="AT80" s="106"/>
      <c r="AU80" s="106"/>
      <c r="AV80" s="106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f t="shared" si="3"/>
        <v>59.5</v>
      </c>
      <c r="BF80" s="53"/>
      <c r="BG80" s="53"/>
      <c r="BH80" s="53"/>
      <c r="BI80" s="53"/>
      <c r="BJ80" s="53"/>
      <c r="BK80" s="53"/>
      <c r="BL80" s="53"/>
    </row>
    <row r="81" spans="1:68" ht="15" customHeight="1">
      <c r="A81" s="47" t="s">
        <v>108</v>
      </c>
      <c r="B81" s="47"/>
      <c r="C81" s="47"/>
      <c r="D81" s="47"/>
      <c r="E81" s="47"/>
      <c r="F81" s="47"/>
      <c r="G81" s="48" t="s">
        <v>71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1" t="s">
        <v>67</v>
      </c>
      <c r="AA81" s="51"/>
      <c r="AB81" s="51"/>
      <c r="AC81" s="51"/>
      <c r="AD81" s="51"/>
      <c r="AE81" s="54" t="s">
        <v>69</v>
      </c>
      <c r="AF81" s="55"/>
      <c r="AG81" s="55"/>
      <c r="AH81" s="55"/>
      <c r="AI81" s="55"/>
      <c r="AJ81" s="55"/>
      <c r="AK81" s="55"/>
      <c r="AL81" s="55"/>
      <c r="AM81" s="55"/>
      <c r="AN81" s="56"/>
      <c r="AO81" s="106">
        <v>33.5</v>
      </c>
      <c r="AP81" s="106"/>
      <c r="AQ81" s="106"/>
      <c r="AR81" s="106"/>
      <c r="AS81" s="106"/>
      <c r="AT81" s="106"/>
      <c r="AU81" s="106"/>
      <c r="AV81" s="106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 t="shared" si="3"/>
        <v>33.5</v>
      </c>
      <c r="BF81" s="53"/>
      <c r="BG81" s="53"/>
      <c r="BH81" s="53"/>
      <c r="BI81" s="53"/>
      <c r="BJ81" s="53"/>
      <c r="BK81" s="53"/>
      <c r="BL81" s="53"/>
    </row>
    <row r="82" spans="1:68" ht="15" customHeight="1">
      <c r="A82" s="47"/>
      <c r="B82" s="47"/>
      <c r="C82" s="47"/>
      <c r="D82" s="47"/>
      <c r="E82" s="47"/>
      <c r="F82" s="47"/>
      <c r="G82" s="48" t="s">
        <v>112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51" t="s">
        <v>67</v>
      </c>
      <c r="AA82" s="51"/>
      <c r="AB82" s="51"/>
      <c r="AC82" s="51"/>
      <c r="AD82" s="51"/>
      <c r="AE82" s="54" t="s">
        <v>69</v>
      </c>
      <c r="AF82" s="55"/>
      <c r="AG82" s="55"/>
      <c r="AH82" s="55"/>
      <c r="AI82" s="55"/>
      <c r="AJ82" s="55"/>
      <c r="AK82" s="55"/>
      <c r="AL82" s="55"/>
      <c r="AM82" s="55"/>
      <c r="AN82" s="56"/>
      <c r="AO82" s="106">
        <v>23.5</v>
      </c>
      <c r="AP82" s="106"/>
      <c r="AQ82" s="106"/>
      <c r="AR82" s="106"/>
      <c r="AS82" s="106"/>
      <c r="AT82" s="106"/>
      <c r="AU82" s="106"/>
      <c r="AV82" s="106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f t="shared" ref="BE82" si="6">AO82+AW82</f>
        <v>23.5</v>
      </c>
      <c r="BF82" s="53"/>
      <c r="BG82" s="53"/>
      <c r="BH82" s="53"/>
      <c r="BI82" s="53"/>
      <c r="BJ82" s="53"/>
      <c r="BK82" s="53"/>
      <c r="BL82" s="53"/>
    </row>
    <row r="83" spans="1:68" ht="13.25" customHeight="1">
      <c r="A83" s="47" t="s">
        <v>109</v>
      </c>
      <c r="B83" s="47"/>
      <c r="C83" s="47"/>
      <c r="D83" s="47"/>
      <c r="E83" s="47"/>
      <c r="F83" s="47"/>
      <c r="G83" s="48" t="s">
        <v>72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1" t="s">
        <v>67</v>
      </c>
      <c r="AA83" s="51"/>
      <c r="AB83" s="51"/>
      <c r="AC83" s="51"/>
      <c r="AD83" s="51"/>
      <c r="AE83" s="54" t="s">
        <v>69</v>
      </c>
      <c r="AF83" s="55"/>
      <c r="AG83" s="55"/>
      <c r="AH83" s="55"/>
      <c r="AI83" s="55"/>
      <c r="AJ83" s="55"/>
      <c r="AK83" s="55"/>
      <c r="AL83" s="55"/>
      <c r="AM83" s="55"/>
      <c r="AN83" s="56"/>
      <c r="AO83" s="53">
        <v>16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f t="shared" si="3"/>
        <v>16</v>
      </c>
      <c r="BF83" s="53"/>
      <c r="BG83" s="53"/>
      <c r="BH83" s="53"/>
      <c r="BI83" s="53"/>
      <c r="BJ83" s="53"/>
      <c r="BK83" s="53"/>
      <c r="BL83" s="53"/>
    </row>
    <row r="84" spans="1:68" ht="13.25" customHeight="1">
      <c r="A84" s="47"/>
      <c r="B84" s="47"/>
      <c r="C84" s="47"/>
      <c r="D84" s="47"/>
      <c r="E84" s="47"/>
      <c r="F84" s="47"/>
      <c r="G84" s="48" t="s">
        <v>113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1" t="s">
        <v>67</v>
      </c>
      <c r="AA84" s="51"/>
      <c r="AB84" s="51"/>
      <c r="AC84" s="51"/>
      <c r="AD84" s="51"/>
      <c r="AE84" s="54" t="s">
        <v>69</v>
      </c>
      <c r="AF84" s="55"/>
      <c r="AG84" s="55"/>
      <c r="AH84" s="55"/>
      <c r="AI84" s="55"/>
      <c r="AJ84" s="55"/>
      <c r="AK84" s="55"/>
      <c r="AL84" s="55"/>
      <c r="AM84" s="55"/>
      <c r="AN84" s="56"/>
      <c r="AO84" s="53">
        <v>8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f t="shared" ref="BE84" si="7">AO84+AW84</f>
        <v>8</v>
      </c>
      <c r="BF84" s="53"/>
      <c r="BG84" s="53"/>
      <c r="BH84" s="53"/>
      <c r="BI84" s="53"/>
      <c r="BJ84" s="53"/>
      <c r="BK84" s="53"/>
      <c r="BL84" s="53"/>
    </row>
    <row r="85" spans="1:68" ht="13.25" customHeight="1">
      <c r="A85" s="47" t="s">
        <v>110</v>
      </c>
      <c r="B85" s="47"/>
      <c r="C85" s="47"/>
      <c r="D85" s="47"/>
      <c r="E85" s="47"/>
      <c r="F85" s="47"/>
      <c r="G85" s="48" t="s">
        <v>73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1" t="s">
        <v>67</v>
      </c>
      <c r="AA85" s="51"/>
      <c r="AB85" s="51"/>
      <c r="AC85" s="51"/>
      <c r="AD85" s="51"/>
      <c r="AE85" s="54" t="s">
        <v>69</v>
      </c>
      <c r="AF85" s="55"/>
      <c r="AG85" s="55"/>
      <c r="AH85" s="55"/>
      <c r="AI85" s="55"/>
      <c r="AJ85" s="55"/>
      <c r="AK85" s="55"/>
      <c r="AL85" s="55"/>
      <c r="AM85" s="55"/>
      <c r="AN85" s="56"/>
      <c r="AO85" s="53">
        <v>10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f t="shared" si="3"/>
        <v>10</v>
      </c>
      <c r="BF85" s="53"/>
      <c r="BG85" s="53"/>
      <c r="BH85" s="53"/>
      <c r="BI85" s="53"/>
      <c r="BJ85" s="53"/>
      <c r="BK85" s="53"/>
      <c r="BL85" s="53"/>
    </row>
    <row r="86" spans="1:68" ht="13.25" customHeight="1">
      <c r="A86" s="47"/>
      <c r="B86" s="47"/>
      <c r="C86" s="47"/>
      <c r="D86" s="47"/>
      <c r="E86" s="47"/>
      <c r="F86" s="47"/>
      <c r="G86" s="48" t="s">
        <v>112</v>
      </c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1" t="s">
        <v>67</v>
      </c>
      <c r="AA86" s="51"/>
      <c r="AB86" s="51"/>
      <c r="AC86" s="51"/>
      <c r="AD86" s="51"/>
      <c r="AE86" s="54" t="s">
        <v>69</v>
      </c>
      <c r="AF86" s="55"/>
      <c r="AG86" s="55"/>
      <c r="AH86" s="55"/>
      <c r="AI86" s="55"/>
      <c r="AJ86" s="55"/>
      <c r="AK86" s="55"/>
      <c r="AL86" s="55"/>
      <c r="AM86" s="55"/>
      <c r="AN86" s="56"/>
      <c r="AO86" s="53">
        <v>8.5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f t="shared" ref="BE86" si="8">AO86+AW86</f>
        <v>8.5</v>
      </c>
      <c r="BF86" s="53"/>
      <c r="BG86" s="53"/>
      <c r="BH86" s="53"/>
      <c r="BI86" s="53"/>
      <c r="BJ86" s="53"/>
      <c r="BK86" s="53"/>
      <c r="BL86" s="53"/>
    </row>
    <row r="87" spans="1:68" ht="13.25" customHeight="1">
      <c r="A87" s="66">
        <v>0</v>
      </c>
      <c r="B87" s="66"/>
      <c r="C87" s="66"/>
      <c r="D87" s="66"/>
      <c r="E87" s="66"/>
      <c r="F87" s="66"/>
      <c r="G87" s="67" t="s">
        <v>74</v>
      </c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9"/>
      <c r="Z87" s="70"/>
      <c r="AA87" s="70"/>
      <c r="AB87" s="70"/>
      <c r="AC87" s="70"/>
      <c r="AD87" s="70"/>
      <c r="AE87" s="67"/>
      <c r="AF87" s="68"/>
      <c r="AG87" s="68"/>
      <c r="AH87" s="68"/>
      <c r="AI87" s="68"/>
      <c r="AJ87" s="68"/>
      <c r="AK87" s="68"/>
      <c r="AL87" s="68"/>
      <c r="AM87" s="68"/>
      <c r="AN87" s="69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>
        <f t="shared" si="3"/>
        <v>0</v>
      </c>
      <c r="BF87" s="65"/>
      <c r="BG87" s="65"/>
      <c r="BH87" s="65"/>
      <c r="BI87" s="65"/>
      <c r="BJ87" s="65"/>
      <c r="BK87" s="65"/>
      <c r="BL87" s="65"/>
      <c r="BM87" s="4"/>
      <c r="BN87" s="4"/>
      <c r="BO87" s="4"/>
      <c r="BP87" s="4"/>
    </row>
    <row r="88" spans="1:68" s="4" customFormat="1" ht="25.75" customHeight="1">
      <c r="A88" s="52">
        <v>1</v>
      </c>
      <c r="B88" s="52"/>
      <c r="C88" s="52"/>
      <c r="D88" s="52"/>
      <c r="E88" s="52"/>
      <c r="F88" s="52"/>
      <c r="G88" s="48" t="s">
        <v>120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1" t="s">
        <v>75</v>
      </c>
      <c r="AA88" s="51"/>
      <c r="AB88" s="51"/>
      <c r="AC88" s="51"/>
      <c r="AD88" s="51"/>
      <c r="AE88" s="48" t="s">
        <v>116</v>
      </c>
      <c r="AF88" s="49"/>
      <c r="AG88" s="49"/>
      <c r="AH88" s="49"/>
      <c r="AI88" s="49"/>
      <c r="AJ88" s="49"/>
      <c r="AK88" s="49"/>
      <c r="AL88" s="49"/>
      <c r="AM88" s="49"/>
      <c r="AN88" s="50"/>
      <c r="AO88" s="53">
        <f>AO89+AO92+AO95</f>
        <v>1031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f t="shared" si="3"/>
        <v>1031</v>
      </c>
      <c r="BF88" s="53"/>
      <c r="BG88" s="53"/>
      <c r="BH88" s="53"/>
      <c r="BI88" s="53"/>
      <c r="BJ88" s="53"/>
      <c r="BK88" s="53"/>
      <c r="BL88" s="53"/>
      <c r="BM88" s="1"/>
      <c r="BN88" s="1"/>
      <c r="BO88" s="1"/>
      <c r="BP88" s="1"/>
    </row>
    <row r="89" spans="1:68" ht="13.25" customHeight="1">
      <c r="A89" s="47" t="s">
        <v>93</v>
      </c>
      <c r="B89" s="47"/>
      <c r="C89" s="47"/>
      <c r="D89" s="47"/>
      <c r="E89" s="47"/>
      <c r="F89" s="47"/>
      <c r="G89" s="48" t="s">
        <v>119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1" t="s">
        <v>75</v>
      </c>
      <c r="AA89" s="51"/>
      <c r="AB89" s="51"/>
      <c r="AC89" s="51"/>
      <c r="AD89" s="51"/>
      <c r="AE89" s="48" t="s">
        <v>116</v>
      </c>
      <c r="AF89" s="49"/>
      <c r="AG89" s="49"/>
      <c r="AH89" s="49"/>
      <c r="AI89" s="49"/>
      <c r="AJ89" s="49"/>
      <c r="AK89" s="49"/>
      <c r="AL89" s="49"/>
      <c r="AM89" s="49"/>
      <c r="AN89" s="50"/>
      <c r="AO89" s="53">
        <f>AO90+AO91</f>
        <v>487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f t="shared" si="3"/>
        <v>487</v>
      </c>
      <c r="BF89" s="53"/>
      <c r="BG89" s="53"/>
      <c r="BH89" s="53"/>
      <c r="BI89" s="53"/>
      <c r="BJ89" s="53"/>
      <c r="BK89" s="53"/>
      <c r="BL89" s="53"/>
    </row>
    <row r="90" spans="1:68" ht="13.25" customHeight="1">
      <c r="A90" s="47"/>
      <c r="B90" s="47"/>
      <c r="C90" s="47"/>
      <c r="D90" s="47"/>
      <c r="E90" s="47"/>
      <c r="F90" s="47"/>
      <c r="G90" s="48" t="s">
        <v>76</v>
      </c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51" t="s">
        <v>75</v>
      </c>
      <c r="AA90" s="51"/>
      <c r="AB90" s="51"/>
      <c r="AC90" s="51"/>
      <c r="AD90" s="51"/>
      <c r="AE90" s="48" t="s">
        <v>116</v>
      </c>
      <c r="AF90" s="49"/>
      <c r="AG90" s="49"/>
      <c r="AH90" s="49"/>
      <c r="AI90" s="49"/>
      <c r="AJ90" s="49"/>
      <c r="AK90" s="49"/>
      <c r="AL90" s="49"/>
      <c r="AM90" s="49"/>
      <c r="AN90" s="50"/>
      <c r="AO90" s="53">
        <v>365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f t="shared" ref="BE90:BE91" si="9">AO90+AW90</f>
        <v>365</v>
      </c>
      <c r="BF90" s="53"/>
      <c r="BG90" s="53"/>
      <c r="BH90" s="53"/>
      <c r="BI90" s="53"/>
      <c r="BJ90" s="53"/>
      <c r="BK90" s="53"/>
      <c r="BL90" s="53"/>
    </row>
    <row r="91" spans="1:68" ht="13.25" customHeight="1">
      <c r="A91" s="47"/>
      <c r="B91" s="47"/>
      <c r="C91" s="47"/>
      <c r="D91" s="47"/>
      <c r="E91" s="47"/>
      <c r="F91" s="47"/>
      <c r="G91" s="48" t="s">
        <v>77</v>
      </c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1" t="s">
        <v>75</v>
      </c>
      <c r="AA91" s="51"/>
      <c r="AB91" s="51"/>
      <c r="AC91" s="51"/>
      <c r="AD91" s="51"/>
      <c r="AE91" s="48" t="s">
        <v>116</v>
      </c>
      <c r="AF91" s="49"/>
      <c r="AG91" s="49"/>
      <c r="AH91" s="49"/>
      <c r="AI91" s="49"/>
      <c r="AJ91" s="49"/>
      <c r="AK91" s="49"/>
      <c r="AL91" s="49"/>
      <c r="AM91" s="49"/>
      <c r="AN91" s="50"/>
      <c r="AO91" s="53">
        <v>122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f t="shared" si="9"/>
        <v>122</v>
      </c>
      <c r="BF91" s="53"/>
      <c r="BG91" s="53"/>
      <c r="BH91" s="53"/>
      <c r="BI91" s="53"/>
      <c r="BJ91" s="53"/>
      <c r="BK91" s="53"/>
      <c r="BL91" s="53"/>
    </row>
    <row r="92" spans="1:68" ht="13.25" customHeight="1">
      <c r="A92" s="47" t="s">
        <v>94</v>
      </c>
      <c r="B92" s="47"/>
      <c r="C92" s="47"/>
      <c r="D92" s="47"/>
      <c r="E92" s="47"/>
      <c r="F92" s="47"/>
      <c r="G92" s="48" t="s">
        <v>121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1" t="s">
        <v>75</v>
      </c>
      <c r="AA92" s="51"/>
      <c r="AB92" s="51"/>
      <c r="AC92" s="51"/>
      <c r="AD92" s="51"/>
      <c r="AE92" s="48" t="s">
        <v>116</v>
      </c>
      <c r="AF92" s="49"/>
      <c r="AG92" s="49"/>
      <c r="AH92" s="49"/>
      <c r="AI92" s="49"/>
      <c r="AJ92" s="49"/>
      <c r="AK92" s="49"/>
      <c r="AL92" s="49"/>
      <c r="AM92" s="49"/>
      <c r="AN92" s="50"/>
      <c r="AO92" s="53">
        <f>AO93+AO94</f>
        <v>302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f t="shared" si="3"/>
        <v>302</v>
      </c>
      <c r="BF92" s="53"/>
      <c r="BG92" s="53"/>
      <c r="BH92" s="53"/>
      <c r="BI92" s="53"/>
      <c r="BJ92" s="53"/>
      <c r="BK92" s="53"/>
      <c r="BL92" s="53"/>
    </row>
    <row r="93" spans="1:68" ht="13.25" customHeight="1">
      <c r="A93" s="47"/>
      <c r="B93" s="47"/>
      <c r="C93" s="47"/>
      <c r="D93" s="47"/>
      <c r="E93" s="47"/>
      <c r="F93" s="47"/>
      <c r="G93" s="48" t="s">
        <v>122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51" t="s">
        <v>75</v>
      </c>
      <c r="AA93" s="51"/>
      <c r="AB93" s="51"/>
      <c r="AC93" s="51"/>
      <c r="AD93" s="51"/>
      <c r="AE93" s="48" t="s">
        <v>116</v>
      </c>
      <c r="AF93" s="49"/>
      <c r="AG93" s="49"/>
      <c r="AH93" s="49"/>
      <c r="AI93" s="49"/>
      <c r="AJ93" s="49"/>
      <c r="AK93" s="49"/>
      <c r="AL93" s="49"/>
      <c r="AM93" s="49"/>
      <c r="AN93" s="50"/>
      <c r="AO93" s="53">
        <v>302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f t="shared" ref="BE93:BE94" si="10">AO93+AW93</f>
        <v>302</v>
      </c>
      <c r="BF93" s="53"/>
      <c r="BG93" s="53"/>
      <c r="BH93" s="53"/>
      <c r="BI93" s="53"/>
      <c r="BJ93" s="53"/>
      <c r="BK93" s="53"/>
      <c r="BL93" s="53"/>
    </row>
    <row r="94" spans="1:68" ht="13.25" customHeight="1">
      <c r="A94" s="47"/>
      <c r="B94" s="47"/>
      <c r="C94" s="47"/>
      <c r="D94" s="47"/>
      <c r="E94" s="47"/>
      <c r="F94" s="47"/>
      <c r="G94" s="48" t="s">
        <v>123</v>
      </c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50"/>
      <c r="Z94" s="51" t="s">
        <v>75</v>
      </c>
      <c r="AA94" s="51"/>
      <c r="AB94" s="51"/>
      <c r="AC94" s="51"/>
      <c r="AD94" s="51"/>
      <c r="AE94" s="48" t="s">
        <v>116</v>
      </c>
      <c r="AF94" s="49"/>
      <c r="AG94" s="49"/>
      <c r="AH94" s="49"/>
      <c r="AI94" s="49"/>
      <c r="AJ94" s="49"/>
      <c r="AK94" s="49"/>
      <c r="AL94" s="49"/>
      <c r="AM94" s="49"/>
      <c r="AN94" s="50"/>
      <c r="AO94" s="53"/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f t="shared" si="10"/>
        <v>0</v>
      </c>
      <c r="BF94" s="53"/>
      <c r="BG94" s="53"/>
      <c r="BH94" s="53"/>
      <c r="BI94" s="53"/>
      <c r="BJ94" s="53"/>
      <c r="BK94" s="53"/>
      <c r="BL94" s="53"/>
    </row>
    <row r="95" spans="1:68" ht="13.25" customHeight="1">
      <c r="A95" s="47" t="s">
        <v>95</v>
      </c>
      <c r="B95" s="47"/>
      <c r="C95" s="47"/>
      <c r="D95" s="47"/>
      <c r="E95" s="47"/>
      <c r="F95" s="47"/>
      <c r="G95" s="48" t="s">
        <v>99</v>
      </c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50"/>
      <c r="Z95" s="51" t="s">
        <v>75</v>
      </c>
      <c r="AA95" s="51"/>
      <c r="AB95" s="51"/>
      <c r="AC95" s="51"/>
      <c r="AD95" s="51"/>
      <c r="AE95" s="48" t="s">
        <v>116</v>
      </c>
      <c r="AF95" s="49"/>
      <c r="AG95" s="49"/>
      <c r="AH95" s="49"/>
      <c r="AI95" s="49"/>
      <c r="AJ95" s="49"/>
      <c r="AK95" s="49"/>
      <c r="AL95" s="49"/>
      <c r="AM95" s="49"/>
      <c r="AN95" s="50"/>
      <c r="AO95" s="53">
        <f>AO96+AO97</f>
        <v>242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f t="shared" si="3"/>
        <v>242</v>
      </c>
      <c r="BF95" s="53"/>
      <c r="BG95" s="53"/>
      <c r="BH95" s="53"/>
      <c r="BI95" s="53"/>
      <c r="BJ95" s="53"/>
      <c r="BK95" s="53"/>
      <c r="BL95" s="53"/>
    </row>
    <row r="96" spans="1:68" ht="13.25" customHeight="1">
      <c r="A96" s="47"/>
      <c r="B96" s="47"/>
      <c r="C96" s="47"/>
      <c r="D96" s="47"/>
      <c r="E96" s="47"/>
      <c r="F96" s="47"/>
      <c r="G96" s="48" t="s">
        <v>76</v>
      </c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50"/>
      <c r="Z96" s="51" t="s">
        <v>75</v>
      </c>
      <c r="AA96" s="51"/>
      <c r="AB96" s="51"/>
      <c r="AC96" s="51"/>
      <c r="AD96" s="51"/>
      <c r="AE96" s="48" t="s">
        <v>116</v>
      </c>
      <c r="AF96" s="49"/>
      <c r="AG96" s="49"/>
      <c r="AH96" s="49"/>
      <c r="AI96" s="49"/>
      <c r="AJ96" s="49"/>
      <c r="AK96" s="49"/>
      <c r="AL96" s="49"/>
      <c r="AM96" s="49"/>
      <c r="AN96" s="50"/>
      <c r="AO96" s="53">
        <v>190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f t="shared" ref="BE96:BE97" si="11">AO96+AW96</f>
        <v>190</v>
      </c>
      <c r="BF96" s="53"/>
      <c r="BG96" s="53"/>
      <c r="BH96" s="53"/>
      <c r="BI96" s="53"/>
      <c r="BJ96" s="53"/>
      <c r="BK96" s="53"/>
      <c r="BL96" s="53"/>
    </row>
    <row r="97" spans="1:68" ht="13.25" customHeight="1">
      <c r="A97" s="47"/>
      <c r="B97" s="47"/>
      <c r="C97" s="47"/>
      <c r="D97" s="47"/>
      <c r="E97" s="47"/>
      <c r="F97" s="47"/>
      <c r="G97" s="48" t="s">
        <v>77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50"/>
      <c r="Z97" s="51" t="s">
        <v>75</v>
      </c>
      <c r="AA97" s="51"/>
      <c r="AB97" s="51"/>
      <c r="AC97" s="51"/>
      <c r="AD97" s="51"/>
      <c r="AE97" s="48" t="s">
        <v>116</v>
      </c>
      <c r="AF97" s="49"/>
      <c r="AG97" s="49"/>
      <c r="AH97" s="49"/>
      <c r="AI97" s="49"/>
      <c r="AJ97" s="49"/>
      <c r="AK97" s="49"/>
      <c r="AL97" s="49"/>
      <c r="AM97" s="49"/>
      <c r="AN97" s="50"/>
      <c r="AO97" s="53">
        <v>52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f t="shared" si="11"/>
        <v>52</v>
      </c>
      <c r="BF97" s="53"/>
      <c r="BG97" s="53"/>
      <c r="BH97" s="53"/>
      <c r="BI97" s="53"/>
      <c r="BJ97" s="53"/>
      <c r="BK97" s="53"/>
      <c r="BL97" s="53"/>
    </row>
    <row r="98" spans="1:68" ht="25.75" customHeight="1">
      <c r="A98" s="52">
        <v>2</v>
      </c>
      <c r="B98" s="52"/>
      <c r="C98" s="52"/>
      <c r="D98" s="52"/>
      <c r="E98" s="52"/>
      <c r="F98" s="52"/>
      <c r="G98" s="48" t="s">
        <v>114</v>
      </c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50"/>
      <c r="Z98" s="51" t="s">
        <v>75</v>
      </c>
      <c r="AA98" s="51"/>
      <c r="AB98" s="51"/>
      <c r="AC98" s="51"/>
      <c r="AD98" s="51"/>
      <c r="AE98" s="48" t="s">
        <v>117</v>
      </c>
      <c r="AF98" s="49"/>
      <c r="AG98" s="49"/>
      <c r="AH98" s="49"/>
      <c r="AI98" s="49"/>
      <c r="AJ98" s="49"/>
      <c r="AK98" s="49"/>
      <c r="AL98" s="49"/>
      <c r="AM98" s="49"/>
      <c r="AN98" s="50"/>
      <c r="AO98" s="53">
        <f>AO99+AO100+AO101</f>
        <v>429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f t="shared" si="3"/>
        <v>429</v>
      </c>
      <c r="BF98" s="53"/>
      <c r="BG98" s="53"/>
      <c r="BH98" s="53"/>
      <c r="BI98" s="53"/>
      <c r="BJ98" s="53"/>
      <c r="BK98" s="53"/>
      <c r="BL98" s="53"/>
    </row>
    <row r="99" spans="1:68" ht="13.25" customHeight="1">
      <c r="A99" s="47" t="s">
        <v>115</v>
      </c>
      <c r="B99" s="47"/>
      <c r="C99" s="47"/>
      <c r="D99" s="47"/>
      <c r="E99" s="47"/>
      <c r="F99" s="47"/>
      <c r="G99" s="48" t="s">
        <v>97</v>
      </c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0"/>
      <c r="Z99" s="51" t="s">
        <v>75</v>
      </c>
      <c r="AA99" s="51"/>
      <c r="AB99" s="51"/>
      <c r="AC99" s="51"/>
      <c r="AD99" s="51"/>
      <c r="AE99" s="48" t="s">
        <v>117</v>
      </c>
      <c r="AF99" s="49"/>
      <c r="AG99" s="49"/>
      <c r="AH99" s="49"/>
      <c r="AI99" s="49"/>
      <c r="AJ99" s="49"/>
      <c r="AK99" s="49"/>
      <c r="AL99" s="49"/>
      <c r="AM99" s="49"/>
      <c r="AN99" s="50"/>
      <c r="AO99" s="53">
        <v>225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f t="shared" si="3"/>
        <v>225</v>
      </c>
      <c r="BF99" s="53"/>
      <c r="BG99" s="53"/>
      <c r="BH99" s="53"/>
      <c r="BI99" s="53"/>
      <c r="BJ99" s="53"/>
      <c r="BK99" s="53"/>
      <c r="BL99" s="53"/>
    </row>
    <row r="100" spans="1:68" ht="13.25" customHeight="1">
      <c r="A100" s="47" t="s">
        <v>102</v>
      </c>
      <c r="B100" s="47"/>
      <c r="C100" s="47"/>
      <c r="D100" s="47"/>
      <c r="E100" s="47"/>
      <c r="F100" s="47"/>
      <c r="G100" s="48" t="s">
        <v>98</v>
      </c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0"/>
      <c r="Z100" s="51" t="s">
        <v>75</v>
      </c>
      <c r="AA100" s="51"/>
      <c r="AB100" s="51"/>
      <c r="AC100" s="51"/>
      <c r="AD100" s="51"/>
      <c r="AE100" s="48" t="s">
        <v>117</v>
      </c>
      <c r="AF100" s="49"/>
      <c r="AG100" s="49"/>
      <c r="AH100" s="49"/>
      <c r="AI100" s="49"/>
      <c r="AJ100" s="49"/>
      <c r="AK100" s="49"/>
      <c r="AL100" s="49"/>
      <c r="AM100" s="49"/>
      <c r="AN100" s="50"/>
      <c r="AO100" s="53">
        <v>150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f t="shared" si="3"/>
        <v>150</v>
      </c>
      <c r="BF100" s="53"/>
      <c r="BG100" s="53"/>
      <c r="BH100" s="53"/>
      <c r="BI100" s="53"/>
      <c r="BJ100" s="53"/>
      <c r="BK100" s="53"/>
      <c r="BL100" s="53"/>
    </row>
    <row r="101" spans="1:68" ht="13.25" customHeight="1">
      <c r="A101" s="47" t="s">
        <v>103</v>
      </c>
      <c r="B101" s="47"/>
      <c r="C101" s="47"/>
      <c r="D101" s="47"/>
      <c r="E101" s="47"/>
      <c r="F101" s="47"/>
      <c r="G101" s="48" t="s">
        <v>99</v>
      </c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0"/>
      <c r="Z101" s="51" t="s">
        <v>75</v>
      </c>
      <c r="AA101" s="51"/>
      <c r="AB101" s="51"/>
      <c r="AC101" s="51"/>
      <c r="AD101" s="51"/>
      <c r="AE101" s="48" t="s">
        <v>117</v>
      </c>
      <c r="AF101" s="49"/>
      <c r="AG101" s="49"/>
      <c r="AH101" s="49"/>
      <c r="AI101" s="49"/>
      <c r="AJ101" s="49"/>
      <c r="AK101" s="49"/>
      <c r="AL101" s="49"/>
      <c r="AM101" s="49"/>
      <c r="AN101" s="50"/>
      <c r="AO101" s="53">
        <v>54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f t="shared" si="3"/>
        <v>54</v>
      </c>
      <c r="BF101" s="53"/>
      <c r="BG101" s="53"/>
      <c r="BH101" s="53"/>
      <c r="BI101" s="53"/>
      <c r="BJ101" s="53"/>
      <c r="BK101" s="53"/>
      <c r="BL101" s="53"/>
    </row>
    <row r="102" spans="1:68" ht="41.5" customHeight="1">
      <c r="A102" s="52">
        <v>3</v>
      </c>
      <c r="B102" s="52"/>
      <c r="C102" s="52"/>
      <c r="D102" s="52"/>
      <c r="E102" s="52"/>
      <c r="F102" s="52"/>
      <c r="G102" s="48" t="s">
        <v>167</v>
      </c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0"/>
      <c r="Z102" s="51" t="s">
        <v>67</v>
      </c>
      <c r="AA102" s="51"/>
      <c r="AB102" s="51"/>
      <c r="AC102" s="51"/>
      <c r="AD102" s="51"/>
      <c r="AE102" s="48" t="s">
        <v>118</v>
      </c>
      <c r="AF102" s="49"/>
      <c r="AG102" s="49"/>
      <c r="AH102" s="49"/>
      <c r="AI102" s="49"/>
      <c r="AJ102" s="49"/>
      <c r="AK102" s="49"/>
      <c r="AL102" s="49"/>
      <c r="AM102" s="49"/>
      <c r="AN102" s="50"/>
      <c r="AO102" s="106">
        <v>119</v>
      </c>
      <c r="AP102" s="106"/>
      <c r="AQ102" s="106"/>
      <c r="AR102" s="106"/>
      <c r="AS102" s="106"/>
      <c r="AT102" s="106"/>
      <c r="AU102" s="106"/>
      <c r="AV102" s="106"/>
      <c r="AW102" s="106">
        <v>0</v>
      </c>
      <c r="AX102" s="106"/>
      <c r="AY102" s="106"/>
      <c r="AZ102" s="106"/>
      <c r="BA102" s="106"/>
      <c r="BB102" s="106"/>
      <c r="BC102" s="106"/>
      <c r="BD102" s="106"/>
      <c r="BE102" s="53">
        <f t="shared" si="3"/>
        <v>119</v>
      </c>
      <c r="BF102" s="53"/>
      <c r="BG102" s="53"/>
      <c r="BH102" s="53"/>
      <c r="BI102" s="53"/>
      <c r="BJ102" s="53"/>
      <c r="BK102" s="53"/>
      <c r="BL102" s="53"/>
    </row>
    <row r="103" spans="1:68" ht="13.25" customHeight="1">
      <c r="A103" s="47"/>
      <c r="B103" s="47"/>
      <c r="C103" s="47"/>
      <c r="D103" s="47"/>
      <c r="E103" s="47"/>
      <c r="F103" s="47"/>
      <c r="G103" s="48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0"/>
      <c r="Z103" s="51"/>
      <c r="AA103" s="51"/>
      <c r="AB103" s="51"/>
      <c r="AC103" s="51"/>
      <c r="AD103" s="51"/>
      <c r="AE103" s="48"/>
      <c r="AF103" s="49"/>
      <c r="AG103" s="49"/>
      <c r="AH103" s="49"/>
      <c r="AI103" s="49"/>
      <c r="AJ103" s="49"/>
      <c r="AK103" s="49"/>
      <c r="AL103" s="49"/>
      <c r="AM103" s="49"/>
      <c r="AN103" s="50"/>
      <c r="AO103" s="106"/>
      <c r="AP103" s="106"/>
      <c r="AQ103" s="106"/>
      <c r="AR103" s="106"/>
      <c r="AS103" s="106"/>
      <c r="AT103" s="106"/>
      <c r="AU103" s="106"/>
      <c r="AV103" s="106"/>
      <c r="AW103" s="106">
        <v>0</v>
      </c>
      <c r="AX103" s="106"/>
      <c r="AY103" s="106"/>
      <c r="AZ103" s="106"/>
      <c r="BA103" s="106"/>
      <c r="BB103" s="106"/>
      <c r="BC103" s="106"/>
      <c r="BD103" s="106"/>
      <c r="BE103" s="53">
        <f t="shared" si="3"/>
        <v>0</v>
      </c>
      <c r="BF103" s="53"/>
      <c r="BG103" s="53"/>
      <c r="BH103" s="53"/>
      <c r="BI103" s="53"/>
      <c r="BJ103" s="53"/>
      <c r="BK103" s="53"/>
      <c r="BL103" s="53"/>
    </row>
    <row r="104" spans="1:68" ht="13.25" customHeight="1">
      <c r="A104" s="60" t="s">
        <v>159</v>
      </c>
      <c r="B104" s="61"/>
      <c r="C104" s="61"/>
      <c r="D104" s="61"/>
      <c r="E104" s="61"/>
      <c r="F104" s="62"/>
      <c r="G104" s="54" t="s">
        <v>158</v>
      </c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6"/>
      <c r="Z104" s="44" t="s">
        <v>160</v>
      </c>
      <c r="AA104" s="45"/>
      <c r="AB104" s="45"/>
      <c r="AC104" s="45"/>
      <c r="AD104" s="46"/>
      <c r="AE104" s="48" t="s">
        <v>161</v>
      </c>
      <c r="AF104" s="63"/>
      <c r="AG104" s="63"/>
      <c r="AH104" s="63"/>
      <c r="AI104" s="63"/>
      <c r="AJ104" s="63"/>
      <c r="AK104" s="63"/>
      <c r="AL104" s="63"/>
      <c r="AM104" s="63"/>
      <c r="AN104" s="64"/>
      <c r="AO104" s="57"/>
      <c r="AP104" s="58"/>
      <c r="AQ104" s="58"/>
      <c r="AR104" s="58"/>
      <c r="AS104" s="58"/>
      <c r="AT104" s="58"/>
      <c r="AU104" s="58"/>
      <c r="AV104" s="59"/>
      <c r="AW104" s="57">
        <v>3</v>
      </c>
      <c r="AX104" s="58"/>
      <c r="AY104" s="58"/>
      <c r="AZ104" s="58"/>
      <c r="BA104" s="58"/>
      <c r="BB104" s="58"/>
      <c r="BC104" s="58"/>
      <c r="BD104" s="59"/>
      <c r="BE104" s="37">
        <f t="shared" ref="BE104" si="12">AO104+AW104</f>
        <v>3</v>
      </c>
      <c r="BF104" s="38"/>
      <c r="BG104" s="38"/>
      <c r="BH104" s="38"/>
      <c r="BI104" s="38"/>
      <c r="BJ104" s="38"/>
      <c r="BK104" s="38"/>
      <c r="BL104" s="39"/>
    </row>
    <row r="105" spans="1:68" ht="15.65" customHeight="1">
      <c r="A105" s="66">
        <v>0</v>
      </c>
      <c r="B105" s="66"/>
      <c r="C105" s="66"/>
      <c r="D105" s="66"/>
      <c r="E105" s="66"/>
      <c r="F105" s="66"/>
      <c r="G105" s="67" t="s">
        <v>78</v>
      </c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9"/>
      <c r="Z105" s="70"/>
      <c r="AA105" s="70"/>
      <c r="AB105" s="70"/>
      <c r="AC105" s="70"/>
      <c r="AD105" s="70"/>
      <c r="AE105" s="67"/>
      <c r="AF105" s="68"/>
      <c r="AG105" s="68"/>
      <c r="AH105" s="68"/>
      <c r="AI105" s="68"/>
      <c r="AJ105" s="68"/>
      <c r="AK105" s="68"/>
      <c r="AL105" s="68"/>
      <c r="AM105" s="68"/>
      <c r="AN105" s="69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65"/>
      <c r="BF105" s="65"/>
      <c r="BG105" s="65"/>
      <c r="BH105" s="65"/>
      <c r="BI105" s="65"/>
      <c r="BJ105" s="65"/>
      <c r="BK105" s="65"/>
      <c r="BL105" s="65"/>
      <c r="BM105" s="4"/>
      <c r="BN105" s="4"/>
      <c r="BO105" s="4"/>
      <c r="BP105" s="4"/>
    </row>
    <row r="106" spans="1:68" ht="32.5" customHeight="1">
      <c r="A106" s="52">
        <v>1</v>
      </c>
      <c r="B106" s="52"/>
      <c r="C106" s="52"/>
      <c r="D106" s="52"/>
      <c r="E106" s="52"/>
      <c r="F106" s="52"/>
      <c r="G106" s="48" t="s">
        <v>124</v>
      </c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50"/>
      <c r="Z106" s="51" t="s">
        <v>70</v>
      </c>
      <c r="AA106" s="51"/>
      <c r="AB106" s="51"/>
      <c r="AC106" s="51"/>
      <c r="AD106" s="51"/>
      <c r="AE106" s="48" t="s">
        <v>151</v>
      </c>
      <c r="AF106" s="49"/>
      <c r="AG106" s="49"/>
      <c r="AH106" s="49"/>
      <c r="AI106" s="49"/>
      <c r="AJ106" s="49"/>
      <c r="AK106" s="49"/>
      <c r="AL106" s="49"/>
      <c r="AM106" s="49"/>
      <c r="AN106" s="50"/>
      <c r="AO106" s="106">
        <f>AO76/AO80</f>
        <v>65096.334285714278</v>
      </c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53">
        <f t="shared" ref="BE106" si="13">AO106+AW106</f>
        <v>65096.334285714278</v>
      </c>
      <c r="BF106" s="53"/>
      <c r="BG106" s="53"/>
      <c r="BH106" s="53"/>
      <c r="BI106" s="53"/>
      <c r="BJ106" s="53"/>
      <c r="BK106" s="53"/>
      <c r="BL106" s="53"/>
      <c r="BM106" s="4"/>
      <c r="BN106" s="4"/>
      <c r="BO106" s="4"/>
      <c r="BP106" s="4"/>
    </row>
    <row r="107" spans="1:68" ht="25.75" customHeight="1">
      <c r="A107" s="47" t="s">
        <v>93</v>
      </c>
      <c r="B107" s="47"/>
      <c r="C107" s="47"/>
      <c r="D107" s="47"/>
      <c r="E107" s="47"/>
      <c r="F107" s="47"/>
      <c r="G107" s="48" t="s">
        <v>125</v>
      </c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50"/>
      <c r="Z107" s="51" t="s">
        <v>70</v>
      </c>
      <c r="AA107" s="51"/>
      <c r="AB107" s="51"/>
      <c r="AC107" s="51"/>
      <c r="AD107" s="51"/>
      <c r="AE107" s="48" t="s">
        <v>126</v>
      </c>
      <c r="AF107" s="49"/>
      <c r="AG107" s="49"/>
      <c r="AH107" s="49"/>
      <c r="AI107" s="49"/>
      <c r="AJ107" s="49"/>
      <c r="AK107" s="49"/>
      <c r="AL107" s="49"/>
      <c r="AM107" s="49"/>
      <c r="AN107" s="50"/>
      <c r="AO107" s="106">
        <f>AO77/AO81</f>
        <v>67064.829253731339</v>
      </c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53">
        <f t="shared" ref="BE107:BE109" si="14">AO107+AW107</f>
        <v>67064.829253731339</v>
      </c>
      <c r="BF107" s="53"/>
      <c r="BG107" s="53"/>
      <c r="BH107" s="53"/>
      <c r="BI107" s="53"/>
      <c r="BJ107" s="53"/>
      <c r="BK107" s="53"/>
      <c r="BL107" s="53"/>
      <c r="BM107" s="4"/>
      <c r="BN107" s="4"/>
      <c r="BO107" s="4"/>
      <c r="BP107" s="4"/>
    </row>
    <row r="108" spans="1:68" ht="25.75" customHeight="1">
      <c r="A108" s="47" t="s">
        <v>94</v>
      </c>
      <c r="B108" s="47"/>
      <c r="C108" s="47"/>
      <c r="D108" s="47"/>
      <c r="E108" s="47"/>
      <c r="F108" s="47"/>
      <c r="G108" s="48" t="s">
        <v>127</v>
      </c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50"/>
      <c r="Z108" s="51" t="s">
        <v>70</v>
      </c>
      <c r="AA108" s="51"/>
      <c r="AB108" s="51"/>
      <c r="AC108" s="51"/>
      <c r="AD108" s="51"/>
      <c r="AE108" s="48" t="s">
        <v>128</v>
      </c>
      <c r="AF108" s="49"/>
      <c r="AG108" s="49"/>
      <c r="AH108" s="49"/>
      <c r="AI108" s="49"/>
      <c r="AJ108" s="49"/>
      <c r="AK108" s="49"/>
      <c r="AL108" s="49"/>
      <c r="AM108" s="49"/>
      <c r="AN108" s="50"/>
      <c r="AO108" s="106">
        <f>AO78/AO83</f>
        <v>61399.78875</v>
      </c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53">
        <f t="shared" si="14"/>
        <v>61399.78875</v>
      </c>
      <c r="BF108" s="53"/>
      <c r="BG108" s="53"/>
      <c r="BH108" s="53"/>
      <c r="BI108" s="53"/>
      <c r="BJ108" s="53"/>
      <c r="BK108" s="53"/>
      <c r="BL108" s="53"/>
      <c r="BM108" s="4"/>
      <c r="BN108" s="4"/>
      <c r="BO108" s="4"/>
      <c r="BP108" s="4"/>
    </row>
    <row r="109" spans="1:68" ht="25.75" customHeight="1">
      <c r="A109" s="47" t="s">
        <v>95</v>
      </c>
      <c r="B109" s="47"/>
      <c r="C109" s="47"/>
      <c r="D109" s="47"/>
      <c r="E109" s="47"/>
      <c r="F109" s="47"/>
      <c r="G109" s="48" t="s">
        <v>129</v>
      </c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50"/>
      <c r="Z109" s="51" t="s">
        <v>70</v>
      </c>
      <c r="AA109" s="51"/>
      <c r="AB109" s="51"/>
      <c r="AC109" s="51"/>
      <c r="AD109" s="51"/>
      <c r="AE109" s="48" t="s">
        <v>130</v>
      </c>
      <c r="AF109" s="49"/>
      <c r="AG109" s="49"/>
      <c r="AH109" s="49"/>
      <c r="AI109" s="49"/>
      <c r="AJ109" s="49"/>
      <c r="AK109" s="49"/>
      <c r="AL109" s="49"/>
      <c r="AM109" s="49"/>
      <c r="AN109" s="50"/>
      <c r="AO109" s="106">
        <f>AO79/AO85</f>
        <v>64416.349000000002</v>
      </c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53">
        <f t="shared" si="14"/>
        <v>64416.349000000002</v>
      </c>
      <c r="BF109" s="53"/>
      <c r="BG109" s="53"/>
      <c r="BH109" s="53"/>
      <c r="BI109" s="53"/>
      <c r="BJ109" s="53"/>
      <c r="BK109" s="53"/>
      <c r="BL109" s="53"/>
      <c r="BM109" s="4"/>
      <c r="BN109" s="4"/>
      <c r="BO109" s="4"/>
      <c r="BP109" s="4"/>
    </row>
    <row r="110" spans="1:68" s="4" customFormat="1" ht="40.75" customHeight="1">
      <c r="A110" s="52">
        <v>2</v>
      </c>
      <c r="B110" s="52"/>
      <c r="C110" s="52"/>
      <c r="D110" s="52"/>
      <c r="E110" s="52"/>
      <c r="F110" s="52"/>
      <c r="G110" s="48" t="s">
        <v>131</v>
      </c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0"/>
      <c r="Z110" s="51" t="s">
        <v>70</v>
      </c>
      <c r="AA110" s="51"/>
      <c r="AB110" s="51"/>
      <c r="AC110" s="51"/>
      <c r="AD110" s="51"/>
      <c r="AE110" s="48" t="s">
        <v>148</v>
      </c>
      <c r="AF110" s="49"/>
      <c r="AG110" s="49"/>
      <c r="AH110" s="49"/>
      <c r="AI110" s="49"/>
      <c r="AJ110" s="49"/>
      <c r="AK110" s="49"/>
      <c r="AL110" s="49"/>
      <c r="AM110" s="49"/>
      <c r="AN110" s="50"/>
      <c r="AO110" s="106">
        <f>2770600/59.5/6</f>
        <v>7760.7843137254904</v>
      </c>
      <c r="AP110" s="106"/>
      <c r="AQ110" s="106"/>
      <c r="AR110" s="106"/>
      <c r="AS110" s="106"/>
      <c r="AT110" s="106"/>
      <c r="AU110" s="106"/>
      <c r="AV110" s="106"/>
      <c r="AW110" s="134"/>
      <c r="AX110" s="134"/>
      <c r="AY110" s="134"/>
      <c r="AZ110" s="134"/>
      <c r="BA110" s="134"/>
      <c r="BB110" s="134"/>
      <c r="BC110" s="134"/>
      <c r="BD110" s="134"/>
      <c r="BE110" s="53">
        <f t="shared" si="3"/>
        <v>7760.7843137254904</v>
      </c>
      <c r="BF110" s="53"/>
      <c r="BG110" s="53"/>
      <c r="BH110" s="53"/>
      <c r="BI110" s="53"/>
      <c r="BJ110" s="53"/>
      <c r="BK110" s="53"/>
      <c r="BL110" s="53"/>
      <c r="BM110" s="1"/>
      <c r="BN110" s="1"/>
      <c r="BO110" s="1"/>
      <c r="BP110" s="1"/>
    </row>
    <row r="111" spans="1:68" s="4" customFormat="1" ht="28.75" customHeight="1">
      <c r="A111" s="52">
        <v>3</v>
      </c>
      <c r="B111" s="52"/>
      <c r="C111" s="52"/>
      <c r="D111" s="52"/>
      <c r="E111" s="52"/>
      <c r="F111" s="52"/>
      <c r="G111" s="48" t="s">
        <v>133</v>
      </c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0"/>
      <c r="Z111" s="51" t="s">
        <v>70</v>
      </c>
      <c r="AA111" s="51"/>
      <c r="AB111" s="51"/>
      <c r="AC111" s="51"/>
      <c r="AD111" s="51"/>
      <c r="AE111" s="48" t="s">
        <v>152</v>
      </c>
      <c r="AF111" s="49"/>
      <c r="AG111" s="49"/>
      <c r="AH111" s="49"/>
      <c r="AI111" s="49"/>
      <c r="AJ111" s="49"/>
      <c r="AK111" s="49"/>
      <c r="AL111" s="49"/>
      <c r="AM111" s="49"/>
      <c r="AN111" s="50"/>
      <c r="AO111" s="106">
        <f>AC49/AO88</f>
        <v>3756.7719592628519</v>
      </c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53">
        <f t="shared" ref="BE111:BE112" si="15">AO111+AW111</f>
        <v>3756.7719592628519</v>
      </c>
      <c r="BF111" s="53"/>
      <c r="BG111" s="53"/>
      <c r="BH111" s="53"/>
      <c r="BI111" s="53"/>
      <c r="BJ111" s="53"/>
      <c r="BK111" s="53"/>
      <c r="BL111" s="53"/>
      <c r="BM111" s="1"/>
      <c r="BN111" s="1"/>
      <c r="BO111" s="1"/>
      <c r="BP111" s="1"/>
    </row>
    <row r="112" spans="1:68" s="4" customFormat="1" ht="45" customHeight="1">
      <c r="A112" s="52">
        <v>4</v>
      </c>
      <c r="B112" s="52"/>
      <c r="C112" s="52"/>
      <c r="D112" s="52"/>
      <c r="E112" s="52"/>
      <c r="F112" s="52"/>
      <c r="G112" s="48" t="s">
        <v>134</v>
      </c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0"/>
      <c r="Z112" s="51" t="s">
        <v>70</v>
      </c>
      <c r="AA112" s="51"/>
      <c r="AB112" s="51"/>
      <c r="AC112" s="51"/>
      <c r="AD112" s="51"/>
      <c r="AE112" s="48" t="s">
        <v>135</v>
      </c>
      <c r="AF112" s="49"/>
      <c r="AG112" s="49"/>
      <c r="AH112" s="49"/>
      <c r="AI112" s="49"/>
      <c r="AJ112" s="49"/>
      <c r="AK112" s="49"/>
      <c r="AL112" s="49"/>
      <c r="AM112" s="49"/>
      <c r="AN112" s="50"/>
      <c r="AO112" s="106">
        <f>AC50/AO98</f>
        <v>220.25731934731934</v>
      </c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53">
        <f t="shared" si="15"/>
        <v>220.25731934731934</v>
      </c>
      <c r="BF112" s="53"/>
      <c r="BG112" s="53"/>
      <c r="BH112" s="53"/>
      <c r="BI112" s="53"/>
      <c r="BJ112" s="53"/>
      <c r="BK112" s="53"/>
      <c r="BL112" s="53"/>
      <c r="BM112" s="1"/>
      <c r="BN112" s="1"/>
      <c r="BO112" s="1"/>
      <c r="BP112" s="1"/>
    </row>
    <row r="113" spans="1:68" s="4" customFormat="1" ht="52.25" customHeight="1">
      <c r="A113" s="52">
        <v>5</v>
      </c>
      <c r="B113" s="52"/>
      <c r="C113" s="52"/>
      <c r="D113" s="52"/>
      <c r="E113" s="52"/>
      <c r="F113" s="52"/>
      <c r="G113" s="48" t="s">
        <v>136</v>
      </c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0"/>
      <c r="Z113" s="51" t="s">
        <v>70</v>
      </c>
      <c r="AA113" s="51"/>
      <c r="AB113" s="51"/>
      <c r="AC113" s="51"/>
      <c r="AD113" s="51"/>
      <c r="AE113" s="48" t="s">
        <v>138</v>
      </c>
      <c r="AF113" s="49"/>
      <c r="AG113" s="49"/>
      <c r="AH113" s="49"/>
      <c r="AI113" s="49"/>
      <c r="AJ113" s="49"/>
      <c r="AK113" s="49"/>
      <c r="AL113" s="49"/>
      <c r="AM113" s="49"/>
      <c r="AN113" s="50"/>
      <c r="AO113" s="106">
        <f>AC54/AO102</f>
        <v>1165.4380672268908</v>
      </c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53">
        <f t="shared" ref="BE113" si="16">AO113+AW113</f>
        <v>1165.4380672268908</v>
      </c>
      <c r="BF113" s="53"/>
      <c r="BG113" s="53"/>
      <c r="BH113" s="53"/>
      <c r="BI113" s="53"/>
      <c r="BJ113" s="53"/>
      <c r="BK113" s="53"/>
      <c r="BL113" s="53"/>
      <c r="BM113" s="1"/>
      <c r="BN113" s="1"/>
      <c r="BO113" s="1"/>
      <c r="BP113" s="1"/>
    </row>
    <row r="114" spans="1:68" s="4" customFormat="1" ht="30" customHeight="1">
      <c r="A114" s="40">
        <v>6</v>
      </c>
      <c r="B114" s="41"/>
      <c r="C114" s="41"/>
      <c r="D114" s="41"/>
      <c r="E114" s="41"/>
      <c r="F114" s="42"/>
      <c r="G114" s="48" t="s">
        <v>162</v>
      </c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0"/>
      <c r="Z114" s="44" t="s">
        <v>70</v>
      </c>
      <c r="AA114" s="45"/>
      <c r="AB114" s="45"/>
      <c r="AC114" s="45"/>
      <c r="AD114" s="46"/>
      <c r="AE114" s="48" t="s">
        <v>163</v>
      </c>
      <c r="AF114" s="74"/>
      <c r="AG114" s="74"/>
      <c r="AH114" s="74"/>
      <c r="AI114" s="74"/>
      <c r="AJ114" s="74"/>
      <c r="AK114" s="74"/>
      <c r="AL114" s="74"/>
      <c r="AM114" s="74"/>
      <c r="AN114" s="75"/>
      <c r="AO114" s="57"/>
      <c r="AP114" s="58"/>
      <c r="AQ114" s="58"/>
      <c r="AR114" s="58"/>
      <c r="AS114" s="58"/>
      <c r="AT114" s="58"/>
      <c r="AU114" s="58"/>
      <c r="AV114" s="59"/>
      <c r="AW114" s="57">
        <f>AK55/AW104</f>
        <v>16666.666666666668</v>
      </c>
      <c r="AX114" s="58"/>
      <c r="AY114" s="58"/>
      <c r="AZ114" s="58"/>
      <c r="BA114" s="58"/>
      <c r="BB114" s="58"/>
      <c r="BC114" s="58"/>
      <c r="BD114" s="59"/>
      <c r="BE114" s="37">
        <f>AS55/BE104</f>
        <v>16666.666666666668</v>
      </c>
      <c r="BF114" s="38"/>
      <c r="BG114" s="38"/>
      <c r="BH114" s="38"/>
      <c r="BI114" s="38"/>
      <c r="BJ114" s="38"/>
      <c r="BK114" s="38"/>
      <c r="BL114" s="39"/>
      <c r="BM114" s="1"/>
      <c r="BN114" s="1"/>
      <c r="BO114" s="1"/>
      <c r="BP114" s="1"/>
    </row>
    <row r="115" spans="1:68" ht="26.4" customHeight="1">
      <c r="A115" s="66">
        <v>0</v>
      </c>
      <c r="B115" s="66"/>
      <c r="C115" s="66"/>
      <c r="D115" s="66"/>
      <c r="E115" s="66"/>
      <c r="F115" s="66"/>
      <c r="G115" s="67" t="s">
        <v>79</v>
      </c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9"/>
      <c r="Z115" s="71"/>
      <c r="AA115" s="72"/>
      <c r="AB115" s="72"/>
      <c r="AC115" s="72"/>
      <c r="AD115" s="73"/>
      <c r="AE115" s="67"/>
      <c r="AF115" s="68"/>
      <c r="AG115" s="68"/>
      <c r="AH115" s="68"/>
      <c r="AI115" s="68"/>
      <c r="AJ115" s="68"/>
      <c r="AK115" s="68"/>
      <c r="AL115" s="68"/>
      <c r="AM115" s="68"/>
      <c r="AN115" s="69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65">
        <f t="shared" si="3"/>
        <v>0</v>
      </c>
      <c r="BF115" s="65"/>
      <c r="BG115" s="65"/>
      <c r="BH115" s="65"/>
      <c r="BI115" s="65"/>
      <c r="BJ115" s="65"/>
      <c r="BK115" s="65"/>
      <c r="BL115" s="65"/>
      <c r="BM115" s="4"/>
      <c r="BN115" s="4"/>
      <c r="BO115" s="4"/>
      <c r="BP115" s="4"/>
    </row>
    <row r="116" spans="1:68" s="4" customFormat="1" ht="38.4" customHeight="1">
      <c r="A116" s="52">
        <v>1</v>
      </c>
      <c r="B116" s="52"/>
      <c r="C116" s="52"/>
      <c r="D116" s="52"/>
      <c r="E116" s="52"/>
      <c r="F116" s="52"/>
      <c r="G116" s="48" t="s">
        <v>139</v>
      </c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50"/>
      <c r="Z116" s="51" t="s">
        <v>75</v>
      </c>
      <c r="AA116" s="51"/>
      <c r="AB116" s="51"/>
      <c r="AC116" s="51"/>
      <c r="AD116" s="51"/>
      <c r="AE116" s="48" t="s">
        <v>140</v>
      </c>
      <c r="AF116" s="49"/>
      <c r="AG116" s="49"/>
      <c r="AH116" s="49"/>
      <c r="AI116" s="49"/>
      <c r="AJ116" s="49"/>
      <c r="AK116" s="49"/>
      <c r="AL116" s="49"/>
      <c r="AM116" s="49"/>
      <c r="AN116" s="50"/>
      <c r="AO116" s="106">
        <v>3</v>
      </c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53">
        <f t="shared" si="3"/>
        <v>3</v>
      </c>
      <c r="BF116" s="53"/>
      <c r="BG116" s="53"/>
      <c r="BH116" s="53"/>
      <c r="BI116" s="53"/>
      <c r="BJ116" s="53"/>
      <c r="BK116" s="53"/>
      <c r="BL116" s="53"/>
      <c r="BM116" s="1"/>
      <c r="BN116" s="1"/>
      <c r="BO116" s="1"/>
      <c r="BP116" s="1"/>
    </row>
    <row r="117" spans="1:68" ht="43.75" customHeight="1">
      <c r="A117" s="52">
        <v>2</v>
      </c>
      <c r="B117" s="52"/>
      <c r="C117" s="52"/>
      <c r="D117" s="52"/>
      <c r="E117" s="52"/>
      <c r="F117" s="52"/>
      <c r="G117" s="48" t="s">
        <v>141</v>
      </c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50"/>
      <c r="Z117" s="51" t="s">
        <v>75</v>
      </c>
      <c r="AA117" s="51"/>
      <c r="AB117" s="51"/>
      <c r="AC117" s="51"/>
      <c r="AD117" s="51"/>
      <c r="AE117" s="48" t="s">
        <v>140</v>
      </c>
      <c r="AF117" s="49"/>
      <c r="AG117" s="49"/>
      <c r="AH117" s="49"/>
      <c r="AI117" s="49"/>
      <c r="AJ117" s="49"/>
      <c r="AK117" s="49"/>
      <c r="AL117" s="49"/>
      <c r="AM117" s="49"/>
      <c r="AN117" s="50"/>
      <c r="AO117" s="106">
        <v>305</v>
      </c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53">
        <f t="shared" si="3"/>
        <v>305</v>
      </c>
      <c r="BF117" s="53"/>
      <c r="BG117" s="53"/>
      <c r="BH117" s="53"/>
      <c r="BI117" s="53"/>
      <c r="BJ117" s="53"/>
      <c r="BK117" s="53"/>
      <c r="BL117" s="53"/>
    </row>
    <row r="118" spans="1:68" ht="45" customHeight="1">
      <c r="A118" s="52">
        <v>3</v>
      </c>
      <c r="B118" s="52"/>
      <c r="C118" s="52"/>
      <c r="D118" s="52"/>
      <c r="E118" s="52"/>
      <c r="F118" s="52"/>
      <c r="G118" s="48" t="s">
        <v>142</v>
      </c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50"/>
      <c r="Z118" s="51" t="s">
        <v>80</v>
      </c>
      <c r="AA118" s="51"/>
      <c r="AB118" s="51"/>
      <c r="AC118" s="51"/>
      <c r="AD118" s="51"/>
      <c r="AE118" s="48" t="s">
        <v>149</v>
      </c>
      <c r="AF118" s="49"/>
      <c r="AG118" s="49"/>
      <c r="AH118" s="49"/>
      <c r="AI118" s="49"/>
      <c r="AJ118" s="49"/>
      <c r="AK118" s="49"/>
      <c r="AL118" s="49"/>
      <c r="AM118" s="49"/>
      <c r="AN118" s="50"/>
      <c r="AO118" s="106">
        <v>100.1</v>
      </c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53">
        <f t="shared" ref="BE118" si="17">AO118+AW118</f>
        <v>100.1</v>
      </c>
      <c r="BF118" s="53"/>
      <c r="BG118" s="53"/>
      <c r="BH118" s="53"/>
      <c r="BI118" s="53"/>
      <c r="BJ118" s="53"/>
      <c r="BK118" s="53"/>
      <c r="BL118" s="53"/>
    </row>
    <row r="119" spans="1:68" ht="44.5" customHeight="1">
      <c r="A119" s="40">
        <v>4</v>
      </c>
      <c r="B119" s="41"/>
      <c r="C119" s="41"/>
      <c r="D119" s="41"/>
      <c r="E119" s="41"/>
      <c r="F119" s="42"/>
      <c r="G119" s="43" t="s">
        <v>164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4" t="s">
        <v>80</v>
      </c>
      <c r="AA119" s="45"/>
      <c r="AB119" s="45"/>
      <c r="AC119" s="45"/>
      <c r="AD119" s="46"/>
      <c r="AE119" s="43" t="s">
        <v>165</v>
      </c>
      <c r="AF119" s="43"/>
      <c r="AG119" s="43"/>
      <c r="AH119" s="43"/>
      <c r="AI119" s="43"/>
      <c r="AJ119" s="43"/>
      <c r="AK119" s="43"/>
      <c r="AL119" s="43"/>
      <c r="AM119" s="43"/>
      <c r="AN119" s="43"/>
      <c r="AO119" s="57"/>
      <c r="AP119" s="58"/>
      <c r="AQ119" s="58"/>
      <c r="AR119" s="58"/>
      <c r="AS119" s="58"/>
      <c r="AT119" s="58"/>
      <c r="AU119" s="58"/>
      <c r="AV119" s="59"/>
      <c r="AW119" s="57">
        <v>100</v>
      </c>
      <c r="AX119" s="58"/>
      <c r="AY119" s="58"/>
      <c r="AZ119" s="58"/>
      <c r="BA119" s="58"/>
      <c r="BB119" s="58"/>
      <c r="BC119" s="58"/>
      <c r="BD119" s="59"/>
      <c r="BE119" s="37">
        <v>100</v>
      </c>
      <c r="BF119" s="38"/>
      <c r="BG119" s="38"/>
      <c r="BH119" s="38"/>
      <c r="BI119" s="38"/>
      <c r="BJ119" s="38"/>
      <c r="BK119" s="38"/>
      <c r="BL119" s="39"/>
    </row>
    <row r="120" spans="1:68"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</row>
    <row r="121" spans="1:68" ht="33" customHeight="1">
      <c r="A121" s="119" t="s">
        <v>153</v>
      </c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5"/>
      <c r="AO121" s="120" t="s">
        <v>154</v>
      </c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</row>
    <row r="122" spans="1:68" ht="31.25" customHeight="1">
      <c r="W122" s="122" t="s">
        <v>6</v>
      </c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O122" s="122" t="s">
        <v>53</v>
      </c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</row>
    <row r="123" spans="1:68" ht="15.65" customHeight="1">
      <c r="A123" s="121" t="s">
        <v>4</v>
      </c>
      <c r="B123" s="121"/>
      <c r="C123" s="121"/>
      <c r="D123" s="121"/>
      <c r="E123" s="121"/>
      <c r="F123" s="121"/>
    </row>
    <row r="124" spans="1:68" ht="15.75" customHeight="1">
      <c r="A124" s="125" t="s">
        <v>143</v>
      </c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</row>
    <row r="125" spans="1:68" ht="13.25" customHeight="1">
      <c r="A125" s="130" t="s">
        <v>48</v>
      </c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</row>
    <row r="126" spans="1:68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</row>
    <row r="127" spans="1:68" ht="23" customHeight="1">
      <c r="A127" s="132" t="s">
        <v>155</v>
      </c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5"/>
      <c r="AO127" s="116" t="s">
        <v>156</v>
      </c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</row>
    <row r="128" spans="1:68" ht="31.25" customHeight="1">
      <c r="W128" s="122" t="s">
        <v>6</v>
      </c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O128" s="122" t="s">
        <v>53</v>
      </c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</row>
    <row r="129" spans="1:17">
      <c r="A129" s="131"/>
      <c r="B129" s="131"/>
      <c r="C129" s="131"/>
      <c r="D129" s="131"/>
      <c r="E129" s="131"/>
      <c r="F129" s="131"/>
      <c r="G129" s="131"/>
      <c r="H129" s="131"/>
    </row>
    <row r="130" spans="1:17">
      <c r="A130" s="122" t="s">
        <v>46</v>
      </c>
      <c r="B130" s="122"/>
      <c r="C130" s="122"/>
      <c r="D130" s="122"/>
      <c r="E130" s="122"/>
      <c r="F130" s="122"/>
      <c r="G130" s="122"/>
      <c r="H130" s="122"/>
      <c r="I130" s="36"/>
      <c r="J130" s="36"/>
      <c r="K130" s="36"/>
      <c r="L130" s="36"/>
      <c r="M130" s="36"/>
      <c r="N130" s="36"/>
      <c r="O130" s="36"/>
      <c r="P130" s="36"/>
      <c r="Q130" s="36"/>
    </row>
    <row r="131" spans="1:17">
      <c r="A131" s="22" t="s">
        <v>47</v>
      </c>
    </row>
  </sheetData>
  <mergeCells count="525">
    <mergeCell ref="A127:V127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G78:Y78"/>
    <mergeCell ref="Z78:AD78"/>
    <mergeCell ref="AE78:AN78"/>
    <mergeCell ref="AO78:AV78"/>
    <mergeCell ref="AW78:BD78"/>
    <mergeCell ref="A62:C62"/>
    <mergeCell ref="AR62:AY62"/>
    <mergeCell ref="A63:C63"/>
    <mergeCell ref="AE79:AN79"/>
    <mergeCell ref="AO79:AV79"/>
    <mergeCell ref="AW79:BD79"/>
    <mergeCell ref="AE76:AN76"/>
    <mergeCell ref="AO76:AV76"/>
    <mergeCell ref="AW76:BD76"/>
    <mergeCell ref="BE76:BL76"/>
    <mergeCell ref="G77:Y77"/>
    <mergeCell ref="Z77:AD77"/>
    <mergeCell ref="AE77:AN77"/>
    <mergeCell ref="AO77:AV77"/>
    <mergeCell ref="AW77:BD77"/>
    <mergeCell ref="BE77:BL77"/>
    <mergeCell ref="W128:AM128"/>
    <mergeCell ref="A130:H130"/>
    <mergeCell ref="A124:AS124"/>
    <mergeCell ref="A125:AS125"/>
    <mergeCell ref="A129:H129"/>
    <mergeCell ref="A70:F70"/>
    <mergeCell ref="Z70:AD70"/>
    <mergeCell ref="A73:F73"/>
    <mergeCell ref="A74:F74"/>
    <mergeCell ref="A75:F75"/>
    <mergeCell ref="G73:Y73"/>
    <mergeCell ref="G74:Y74"/>
    <mergeCell ref="G75:Y75"/>
    <mergeCell ref="Z73:AD73"/>
    <mergeCell ref="Z74:AD74"/>
    <mergeCell ref="Z75:AD75"/>
    <mergeCell ref="AE73:AN73"/>
    <mergeCell ref="AE74:AN74"/>
    <mergeCell ref="AE75:AN75"/>
    <mergeCell ref="AO73:AV73"/>
    <mergeCell ref="AO74:AV74"/>
    <mergeCell ref="A79:F79"/>
    <mergeCell ref="G76:Y76"/>
    <mergeCell ref="Z76:AD76"/>
    <mergeCell ref="AO3:BL3"/>
    <mergeCell ref="AO6:BF6"/>
    <mergeCell ref="AO4:BL4"/>
    <mergeCell ref="AO5:BL5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BE20:BL20"/>
    <mergeCell ref="BE19:BL19"/>
    <mergeCell ref="AK19:BC19"/>
    <mergeCell ref="AK20:BC20"/>
    <mergeCell ref="N17:AS17"/>
    <mergeCell ref="AU17:BB17"/>
    <mergeCell ref="B16:L16"/>
    <mergeCell ref="AO128:BG128"/>
    <mergeCell ref="AO122:BG122"/>
    <mergeCell ref="G69:Y69"/>
    <mergeCell ref="G70:Y70"/>
    <mergeCell ref="G71:Y71"/>
    <mergeCell ref="AO69:AV69"/>
    <mergeCell ref="Z69:AD69"/>
    <mergeCell ref="G68:Y68"/>
    <mergeCell ref="AO68:AV68"/>
    <mergeCell ref="AW68:BD68"/>
    <mergeCell ref="AE68:AN68"/>
    <mergeCell ref="Z68:AD68"/>
    <mergeCell ref="AO75:AV75"/>
    <mergeCell ref="AW73:BD73"/>
    <mergeCell ref="AW74:BD74"/>
    <mergeCell ref="AW75:BD75"/>
    <mergeCell ref="BE73:BL73"/>
    <mergeCell ref="BE74:BL74"/>
    <mergeCell ref="BE75:BL75"/>
    <mergeCell ref="BE79:BL79"/>
    <mergeCell ref="AW69:BD69"/>
    <mergeCell ref="BE69:BL69"/>
    <mergeCell ref="BE71:BL71"/>
    <mergeCell ref="AO70:AV70"/>
    <mergeCell ref="AR63:AY63"/>
    <mergeCell ref="AJ62:AQ62"/>
    <mergeCell ref="W127:AM127"/>
    <mergeCell ref="AO127:BG127"/>
    <mergeCell ref="A71:F71"/>
    <mergeCell ref="Z71:AD71"/>
    <mergeCell ref="AE71:AN71"/>
    <mergeCell ref="A121:V121"/>
    <mergeCell ref="W121:AM121"/>
    <mergeCell ref="AO121:BG121"/>
    <mergeCell ref="A123:F123"/>
    <mergeCell ref="W122:AM122"/>
    <mergeCell ref="AE69:AN69"/>
    <mergeCell ref="AE70:AN70"/>
    <mergeCell ref="A69:F69"/>
    <mergeCell ref="A67:BL67"/>
    <mergeCell ref="A68:F68"/>
    <mergeCell ref="A64:C64"/>
    <mergeCell ref="D64:AA64"/>
    <mergeCell ref="AB64:AI64"/>
    <mergeCell ref="AJ64:AQ64"/>
    <mergeCell ref="BE78:BL78"/>
    <mergeCell ref="G79:Y79"/>
    <mergeCell ref="Z79:AD79"/>
    <mergeCell ref="A65:C65"/>
    <mergeCell ref="D65:AA65"/>
    <mergeCell ref="AB65:AI65"/>
    <mergeCell ref="AJ65:AQ65"/>
    <mergeCell ref="AR65:AY65"/>
    <mergeCell ref="AO1:BL1"/>
    <mergeCell ref="A58:BL58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7:BF7"/>
    <mergeCell ref="A10:BL10"/>
    <mergeCell ref="A11:BL11"/>
    <mergeCell ref="A32:F32"/>
    <mergeCell ref="G32:BL32"/>
    <mergeCell ref="AS45:AZ46"/>
    <mergeCell ref="D45:AB46"/>
    <mergeCell ref="D47:AB47"/>
    <mergeCell ref="D63:AA63"/>
    <mergeCell ref="D49:AB49"/>
    <mergeCell ref="N13:AS13"/>
    <mergeCell ref="AO2:BL2"/>
    <mergeCell ref="AW70:BD70"/>
    <mergeCell ref="BE70:BL70"/>
    <mergeCell ref="AW71:BD71"/>
    <mergeCell ref="AO71:AV71"/>
    <mergeCell ref="AS48:AZ48"/>
    <mergeCell ref="AS47:AZ47"/>
    <mergeCell ref="AC49:AJ49"/>
    <mergeCell ref="AC45:AJ46"/>
    <mergeCell ref="AK45:AR46"/>
    <mergeCell ref="AK47:AR47"/>
    <mergeCell ref="AK48:AR48"/>
    <mergeCell ref="BE68:BL68"/>
    <mergeCell ref="AC50:AJ50"/>
    <mergeCell ref="AK50:AR50"/>
    <mergeCell ref="AS50:AZ50"/>
    <mergeCell ref="AB60:AI61"/>
    <mergeCell ref="AJ60:AQ61"/>
    <mergeCell ref="AR60:AY61"/>
    <mergeCell ref="AR64:AY64"/>
    <mergeCell ref="AB63:AI63"/>
    <mergeCell ref="AJ63:AQ63"/>
    <mergeCell ref="A59:AY59"/>
    <mergeCell ref="A60:C61"/>
    <mergeCell ref="D62:AA62"/>
    <mergeCell ref="AB62:AI62"/>
    <mergeCell ref="D60:AA61"/>
    <mergeCell ref="A56:C5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D56:AB56"/>
    <mergeCell ref="AC56:AJ56"/>
    <mergeCell ref="AK56:AR56"/>
    <mergeCell ref="AS56:AZ56"/>
    <mergeCell ref="A50:C50"/>
    <mergeCell ref="D50:AB50"/>
    <mergeCell ref="A54:C54"/>
    <mergeCell ref="D54:AB54"/>
    <mergeCell ref="AC54:AJ54"/>
    <mergeCell ref="N14:AS14"/>
    <mergeCell ref="AU13:BB13"/>
    <mergeCell ref="AU14:BB14"/>
    <mergeCell ref="B13:L13"/>
    <mergeCell ref="B14:L14"/>
    <mergeCell ref="A41:F41"/>
    <mergeCell ref="A47:C47"/>
    <mergeCell ref="A48:C48"/>
    <mergeCell ref="G41:BL41"/>
    <mergeCell ref="A45:C46"/>
    <mergeCell ref="A44:AZ44"/>
    <mergeCell ref="A43:AZ43"/>
    <mergeCell ref="G40:BL40"/>
    <mergeCell ref="A25:BL25"/>
    <mergeCell ref="A26:BL26"/>
    <mergeCell ref="A28:BL28"/>
    <mergeCell ref="A31:F31"/>
    <mergeCell ref="G31:BL31"/>
    <mergeCell ref="A29:F29"/>
    <mergeCell ref="A40:F40"/>
    <mergeCell ref="D48:AB48"/>
    <mergeCell ref="AC47:AJ47"/>
    <mergeCell ref="AC48:AJ48"/>
    <mergeCell ref="A81:F81"/>
    <mergeCell ref="G81:Y81"/>
    <mergeCell ref="Z81:AD81"/>
    <mergeCell ref="AE81:AN81"/>
    <mergeCell ref="AO81:AV81"/>
    <mergeCell ref="AW81:BD81"/>
    <mergeCell ref="BE81:BL81"/>
    <mergeCell ref="AW72:BD72"/>
    <mergeCell ref="BE72:BL72"/>
    <mergeCell ref="A80:F80"/>
    <mergeCell ref="G80:Y80"/>
    <mergeCell ref="Z80:AD80"/>
    <mergeCell ref="AE80:AN80"/>
    <mergeCell ref="AO80:AV80"/>
    <mergeCell ref="AW80:BD80"/>
    <mergeCell ref="BE80:BL80"/>
    <mergeCell ref="A72:F72"/>
    <mergeCell ref="G72:Y72"/>
    <mergeCell ref="Z72:AD72"/>
    <mergeCell ref="AE72:AN72"/>
    <mergeCell ref="AO72:AV72"/>
    <mergeCell ref="A76:F76"/>
    <mergeCell ref="A77:F77"/>
    <mergeCell ref="A78:F78"/>
    <mergeCell ref="A85:F85"/>
    <mergeCell ref="G85:Y85"/>
    <mergeCell ref="Z85:AD85"/>
    <mergeCell ref="AE85:AN85"/>
    <mergeCell ref="AO85:AV85"/>
    <mergeCell ref="AW85:BD85"/>
    <mergeCell ref="BE85:BL85"/>
    <mergeCell ref="A83:F83"/>
    <mergeCell ref="G83:Y83"/>
    <mergeCell ref="Z83:AD83"/>
    <mergeCell ref="AE83:AN83"/>
    <mergeCell ref="AO83:AV83"/>
    <mergeCell ref="AW83:BD83"/>
    <mergeCell ref="A82:F82"/>
    <mergeCell ref="G82:Y82"/>
    <mergeCell ref="Z82:AD82"/>
    <mergeCell ref="AE82:AN82"/>
    <mergeCell ref="AO82:AV82"/>
    <mergeCell ref="AW82:BD82"/>
    <mergeCell ref="BE82:BL82"/>
    <mergeCell ref="A84:F84"/>
    <mergeCell ref="G84:Y84"/>
    <mergeCell ref="Z84:AD84"/>
    <mergeCell ref="AE84:AN84"/>
    <mergeCell ref="AO84:AV84"/>
    <mergeCell ref="AW84:BD84"/>
    <mergeCell ref="BE84:BL84"/>
    <mergeCell ref="BE83:BL83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G92:Y92"/>
    <mergeCell ref="Z92:AD92"/>
    <mergeCell ref="AE92:AN92"/>
    <mergeCell ref="AO92:AV92"/>
    <mergeCell ref="AW92:BD92"/>
    <mergeCell ref="BE92:BL92"/>
    <mergeCell ref="A89:F89"/>
    <mergeCell ref="G89:Y89"/>
    <mergeCell ref="Z89:AD89"/>
    <mergeCell ref="AE89:AN89"/>
    <mergeCell ref="AO89:AV89"/>
    <mergeCell ref="AW89:BD89"/>
    <mergeCell ref="AE91:AN91"/>
    <mergeCell ref="AO91:AV91"/>
    <mergeCell ref="AW91:BD91"/>
    <mergeCell ref="BE91:BL91"/>
    <mergeCell ref="AW98:BD98"/>
    <mergeCell ref="BE98:BL98"/>
    <mergeCell ref="A95:F95"/>
    <mergeCell ref="G95:Y95"/>
    <mergeCell ref="Z95:AD95"/>
    <mergeCell ref="AE95:AN95"/>
    <mergeCell ref="AO95:AV95"/>
    <mergeCell ref="AW95:BD95"/>
    <mergeCell ref="A97:F97"/>
    <mergeCell ref="Z97:AD97"/>
    <mergeCell ref="AE97:AN97"/>
    <mergeCell ref="AO97:AV97"/>
    <mergeCell ref="AW97:BD97"/>
    <mergeCell ref="BE97:BL97"/>
    <mergeCell ref="A96:F96"/>
    <mergeCell ref="Z96:AD96"/>
    <mergeCell ref="AE96:AN96"/>
    <mergeCell ref="AO96:AV96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A107:F107"/>
    <mergeCell ref="G107:Y107"/>
    <mergeCell ref="Z107:AD107"/>
    <mergeCell ref="AE107:AN107"/>
    <mergeCell ref="AO107:AV107"/>
    <mergeCell ref="AW107:BD107"/>
    <mergeCell ref="BE107:BL107"/>
    <mergeCell ref="A108:F108"/>
    <mergeCell ref="G108:Y108"/>
    <mergeCell ref="Z108:AD108"/>
    <mergeCell ref="A115:F115"/>
    <mergeCell ref="G115:Y115"/>
    <mergeCell ref="Z115:AD115"/>
    <mergeCell ref="AE115:AN115"/>
    <mergeCell ref="AO115:AV115"/>
    <mergeCell ref="AW115:BD115"/>
    <mergeCell ref="BE110:BL110"/>
    <mergeCell ref="A110:F110"/>
    <mergeCell ref="G110:Y110"/>
    <mergeCell ref="Z110:AD110"/>
    <mergeCell ref="AE110:AN110"/>
    <mergeCell ref="AO110:AV110"/>
    <mergeCell ref="AW110:BD110"/>
    <mergeCell ref="BE112:BL112"/>
    <mergeCell ref="BE113:BL113"/>
    <mergeCell ref="BE115:BL115"/>
    <mergeCell ref="AO112:AV112"/>
    <mergeCell ref="AW112:BD112"/>
    <mergeCell ref="A114:F114"/>
    <mergeCell ref="G114:Y114"/>
    <mergeCell ref="Z114:AD114"/>
    <mergeCell ref="AE114:AN114"/>
    <mergeCell ref="AO114:AV114"/>
    <mergeCell ref="AW114:BD114"/>
    <mergeCell ref="BE86:BL86"/>
    <mergeCell ref="AW96:BD96"/>
    <mergeCell ref="BE96:BL96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G96:Y96"/>
    <mergeCell ref="AE94:AN94"/>
    <mergeCell ref="AO94:AV94"/>
    <mergeCell ref="AW94:BD94"/>
    <mergeCell ref="BE94:BL94"/>
    <mergeCell ref="A94:F94"/>
    <mergeCell ref="G94:Y94"/>
    <mergeCell ref="Z94:AD94"/>
    <mergeCell ref="BE95:BL95"/>
    <mergeCell ref="BE89:BL89"/>
    <mergeCell ref="A92:F92"/>
    <mergeCell ref="BE93:BL93"/>
    <mergeCell ref="A106:F106"/>
    <mergeCell ref="G106:Y106"/>
    <mergeCell ref="Z106:AD106"/>
    <mergeCell ref="AE106:AN106"/>
    <mergeCell ref="AO106:AV106"/>
    <mergeCell ref="AW106:BD106"/>
    <mergeCell ref="BE106:BL106"/>
    <mergeCell ref="G97:Y97"/>
    <mergeCell ref="BE103:BL103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A105:F105"/>
    <mergeCell ref="G105:Y105"/>
    <mergeCell ref="Z105:AD105"/>
    <mergeCell ref="AE105:AN105"/>
    <mergeCell ref="AO105:AV105"/>
    <mergeCell ref="AW105:BD105"/>
    <mergeCell ref="BE109:BL109"/>
    <mergeCell ref="AW111:BD111"/>
    <mergeCell ref="BE111:BL111"/>
    <mergeCell ref="G102:Y102"/>
    <mergeCell ref="Z102:AD102"/>
    <mergeCell ref="AE102:AN102"/>
    <mergeCell ref="AO99:AV99"/>
    <mergeCell ref="AW99:BD99"/>
    <mergeCell ref="AE108:AN108"/>
    <mergeCell ref="AO108:AV108"/>
    <mergeCell ref="AW108:BD108"/>
    <mergeCell ref="BE108:BL108"/>
    <mergeCell ref="G99:Y99"/>
    <mergeCell ref="Z99:AD99"/>
    <mergeCell ref="AE99:AN99"/>
    <mergeCell ref="BE104:BL104"/>
    <mergeCell ref="BE105:BL105"/>
    <mergeCell ref="AO102:AV102"/>
    <mergeCell ref="AW102:BD102"/>
    <mergeCell ref="BE102:BL102"/>
    <mergeCell ref="G101:Y101"/>
    <mergeCell ref="Z101:AD101"/>
    <mergeCell ref="AE101:AN101"/>
    <mergeCell ref="AO101:AV101"/>
    <mergeCell ref="AO118:AV118"/>
    <mergeCell ref="AW118:BD118"/>
    <mergeCell ref="BE118:BL118"/>
    <mergeCell ref="BE117:BL117"/>
    <mergeCell ref="A117:F117"/>
    <mergeCell ref="G117:Y117"/>
    <mergeCell ref="Z117:AD117"/>
    <mergeCell ref="AE117:AN117"/>
    <mergeCell ref="AO117:AV117"/>
    <mergeCell ref="AW117:BD117"/>
    <mergeCell ref="AK54:AR54"/>
    <mergeCell ref="AS54:AZ54"/>
    <mergeCell ref="A113:F113"/>
    <mergeCell ref="G113:Y113"/>
    <mergeCell ref="Z113:AD113"/>
    <mergeCell ref="AE113:AN113"/>
    <mergeCell ref="AO113:AV113"/>
    <mergeCell ref="AW113:BD113"/>
    <mergeCell ref="A111:F111"/>
    <mergeCell ref="G111:Y111"/>
    <mergeCell ref="Z111:AD111"/>
    <mergeCell ref="AE111:AN111"/>
    <mergeCell ref="AO111:AV111"/>
    <mergeCell ref="A112:F112"/>
    <mergeCell ref="G112:Y112"/>
    <mergeCell ref="Z112:AD112"/>
    <mergeCell ref="AE112:AN112"/>
    <mergeCell ref="AW109:BD109"/>
    <mergeCell ref="A93:F93"/>
    <mergeCell ref="G93:Y93"/>
    <mergeCell ref="Z93:AD93"/>
    <mergeCell ref="AE93:AN93"/>
    <mergeCell ref="AO93:AV93"/>
    <mergeCell ref="AW93:BD93"/>
    <mergeCell ref="A55:C55"/>
    <mergeCell ref="D55:AB55"/>
    <mergeCell ref="AC55:AJ55"/>
    <mergeCell ref="AK55:AR55"/>
    <mergeCell ref="AS55:AZ55"/>
    <mergeCell ref="A104:F104"/>
    <mergeCell ref="G104:Y104"/>
    <mergeCell ref="Z104:AD104"/>
    <mergeCell ref="AE104:AN104"/>
    <mergeCell ref="AO104:AV104"/>
    <mergeCell ref="AW104:BD104"/>
    <mergeCell ref="A86:F86"/>
    <mergeCell ref="G86:Y86"/>
    <mergeCell ref="Z86:AD86"/>
    <mergeCell ref="AE86:AN86"/>
    <mergeCell ref="AO86:AV86"/>
    <mergeCell ref="AW86:BD86"/>
    <mergeCell ref="A101:F101"/>
    <mergeCell ref="AW101:BD101"/>
    <mergeCell ref="A98:F98"/>
    <mergeCell ref="G98:Y98"/>
    <mergeCell ref="Z98:AD98"/>
    <mergeCell ref="AE98:AN98"/>
    <mergeCell ref="AO98:AV98"/>
    <mergeCell ref="BE114:BL114"/>
    <mergeCell ref="A119:F119"/>
    <mergeCell ref="G119:Y119"/>
    <mergeCell ref="Z119:AD119"/>
    <mergeCell ref="AE119:AN119"/>
    <mergeCell ref="AO119:AV119"/>
    <mergeCell ref="AW119:BD119"/>
    <mergeCell ref="BE119:BL119"/>
    <mergeCell ref="A109:F109"/>
    <mergeCell ref="G109:Y109"/>
    <mergeCell ref="Z109:AD109"/>
    <mergeCell ref="AE109:AN109"/>
    <mergeCell ref="AO109:AV109"/>
    <mergeCell ref="A116:F116"/>
    <mergeCell ref="G116:Y116"/>
    <mergeCell ref="Z116:AD116"/>
    <mergeCell ref="AE116:AN116"/>
    <mergeCell ref="AO116:AV116"/>
    <mergeCell ref="AW116:BD116"/>
    <mergeCell ref="BE116:BL116"/>
    <mergeCell ref="A118:F118"/>
    <mergeCell ref="G118:Y118"/>
    <mergeCell ref="Z118:AD118"/>
    <mergeCell ref="AE118:AN118"/>
  </mergeCells>
  <phoneticPr fontId="0" type="noConversion"/>
  <conditionalFormatting sqref="H71:L71 G71:G79 G116:G119 G97:L97 H89:L91 G88:G91 G91:L91 G99:G104 H99:L103">
    <cfRule type="cellIs" dxfId="29" priority="17" stopIfTrue="1" operator="equal">
      <formula>$G70</formula>
    </cfRule>
  </conditionalFormatting>
  <conditionalFormatting sqref="D56:I56">
    <cfRule type="cellIs" dxfId="28" priority="18" stopIfTrue="1" operator="equal">
      <formula>#REF!</formula>
    </cfRule>
  </conditionalFormatting>
  <conditionalFormatting sqref="A71:F119">
    <cfRule type="cellIs" dxfId="27" priority="19" stopIfTrue="1" operator="equal">
      <formula>0</formula>
    </cfRule>
  </conditionalFormatting>
  <conditionalFormatting sqref="D49:D53">
    <cfRule type="cellIs" dxfId="26" priority="20" stopIfTrue="1" operator="equal">
      <formula>$D48</formula>
    </cfRule>
  </conditionalFormatting>
  <conditionalFormatting sqref="G115:L115 G81:G82 G84 G105:L109">
    <cfRule type="cellIs" dxfId="25" priority="22" stopIfTrue="1" operator="equal">
      <formula>#REF!</formula>
    </cfRule>
  </conditionalFormatting>
  <conditionalFormatting sqref="G80">
    <cfRule type="cellIs" dxfId="24" priority="24" stopIfTrue="1" operator="equal">
      <formula>$G72</formula>
    </cfRule>
  </conditionalFormatting>
  <conditionalFormatting sqref="G75:G79 G98 G92:G95">
    <cfRule type="cellIs" dxfId="23" priority="26" stopIfTrue="1" operator="equal">
      <formula>$G72</formula>
    </cfRule>
  </conditionalFormatting>
  <conditionalFormatting sqref="G74 G87:L87 G83:G86 G91:L91">
    <cfRule type="cellIs" dxfId="22" priority="28" stopIfTrue="1" operator="equal">
      <formula>$G72</formula>
    </cfRule>
  </conditionalFormatting>
  <conditionalFormatting sqref="G79 G112:G114">
    <cfRule type="cellIs" dxfId="21" priority="32" stopIfTrue="1" operator="equal">
      <formula>$G73</formula>
    </cfRule>
  </conditionalFormatting>
  <conditionalFormatting sqref="G78:G79 G94 G110:G114">
    <cfRule type="cellIs" dxfId="20" priority="36" stopIfTrue="1" operator="equal">
      <formula>$G73</formula>
    </cfRule>
  </conditionalFormatting>
  <conditionalFormatting sqref="G79 G92:G94">
    <cfRule type="cellIs" dxfId="19" priority="37" stopIfTrue="1" operator="equal">
      <formula>$G75</formula>
    </cfRule>
  </conditionalFormatting>
  <conditionalFormatting sqref="G78:G79">
    <cfRule type="cellIs" dxfId="18" priority="16" stopIfTrue="1" operator="equal">
      <formula>$G76</formula>
    </cfRule>
  </conditionalFormatting>
  <conditionalFormatting sqref="G101">
    <cfRule type="cellIs" dxfId="17" priority="12" stopIfTrue="1" operator="equal">
      <formula>$G98</formula>
    </cfRule>
  </conditionalFormatting>
  <conditionalFormatting sqref="G100">
    <cfRule type="cellIs" dxfId="16" priority="11" stopIfTrue="1" operator="equal">
      <formula>$G98</formula>
    </cfRule>
  </conditionalFormatting>
  <conditionalFormatting sqref="G96:L96">
    <cfRule type="cellIs" dxfId="15" priority="45" stopIfTrue="1" operator="equal">
      <formula>#REF!</formula>
    </cfRule>
  </conditionalFormatting>
  <conditionalFormatting sqref="G95">
    <cfRule type="cellIs" dxfId="14" priority="49" stopIfTrue="1" operator="equal">
      <formula>$G88</formula>
    </cfRule>
  </conditionalFormatting>
  <conditionalFormatting sqref="G90:L90">
    <cfRule type="cellIs" dxfId="13" priority="10" stopIfTrue="1" operator="equal">
      <formula>#REF!</formula>
    </cfRule>
  </conditionalFormatting>
  <conditionalFormatting sqref="G94:L94">
    <cfRule type="cellIs" dxfId="12" priority="9" stopIfTrue="1" operator="equal">
      <formula>$G93</formula>
    </cfRule>
  </conditionalFormatting>
  <conditionalFormatting sqref="G93:L94">
    <cfRule type="cellIs" dxfId="11" priority="8" stopIfTrue="1" operator="equal">
      <formula>#REF!</formula>
    </cfRule>
  </conditionalFormatting>
  <conditionalFormatting sqref="G93:L94">
    <cfRule type="cellIs" dxfId="10" priority="7" stopIfTrue="1" operator="equal">
      <formula>$G92</formula>
    </cfRule>
  </conditionalFormatting>
  <conditionalFormatting sqref="G94:L94">
    <cfRule type="cellIs" dxfId="9" priority="6" stopIfTrue="1" operator="equal">
      <formula>$G92</formula>
    </cfRule>
  </conditionalFormatting>
  <conditionalFormatting sqref="G93:L94">
    <cfRule type="cellIs" dxfId="8" priority="5" stopIfTrue="1" operator="equal">
      <formula>#REF!</formula>
    </cfRule>
  </conditionalFormatting>
  <conditionalFormatting sqref="D54:D55">
    <cfRule type="cellIs" dxfId="7" priority="51" stopIfTrue="1" operator="equal">
      <formula>$D49</formula>
    </cfRule>
  </conditionalFormatting>
  <conditionalFormatting sqref="D54:D55">
    <cfRule type="cellIs" dxfId="6" priority="53" stopIfTrue="1" operator="equal">
      <formula>$D50</formula>
    </cfRule>
  </conditionalFormatting>
  <conditionalFormatting sqref="D53">
    <cfRule type="cellIs" dxfId="5" priority="55" stopIfTrue="1" operator="equal">
      <formula>$D50</formula>
    </cfRule>
  </conditionalFormatting>
  <conditionalFormatting sqref="D52">
    <cfRule type="cellIs" dxfId="4" priority="57" stopIfTrue="1" operator="equal">
      <formula>$D50</formula>
    </cfRule>
  </conditionalFormatting>
  <conditionalFormatting sqref="D55">
    <cfRule type="cellIs" dxfId="3" priority="4" stopIfTrue="1" operator="equal">
      <formula>$D54</formula>
    </cfRule>
  </conditionalFormatting>
  <conditionalFormatting sqref="G104">
    <cfRule type="cellIs" dxfId="2" priority="3" stopIfTrue="1" operator="equal">
      <formula>$G103</formula>
    </cfRule>
  </conditionalFormatting>
  <conditionalFormatting sqref="G114">
    <cfRule type="cellIs" dxfId="1" priority="2" stopIfTrue="1" operator="equal">
      <formula>$G113</formula>
    </cfRule>
  </conditionalFormatting>
  <conditionalFormatting sqref="G119">
    <cfRule type="cellIs" dxfId="0" priority="1" stopIfTrue="1" operator="equal">
      <formula>$G118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2020-06-01T14:02:41Z</cp:lastPrinted>
  <dcterms:created xsi:type="dcterms:W3CDTF">2016-08-15T09:54:21Z</dcterms:created>
  <dcterms:modified xsi:type="dcterms:W3CDTF">2020-12-15T14:19:07Z</dcterms:modified>
</cp:coreProperties>
</file>