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<sst xmlns="http://schemas.openxmlformats.org/spreadsheetml/2006/main" count="321" uniqueCount="144">
  <si>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</si>
  <si>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</si>
  <si>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</si>
  <si>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Відділ з питань фізичної культури та спорту Ніжинької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</si>
  <si>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</si>
  <si>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</si>
  <si>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</si>
  <si>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</si>
  <si>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</si>
  <si>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</si>
  <si>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</si>
  <si>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</si>
  <si>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</si>
  <si>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</si>
  <si>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</si>
  <si>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</si>
  <si>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</si>
  <si>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</si>
  <si>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</si>
  <si>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</si>
  <si>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</si>
  <si>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</si>
  <si>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</si>
  <si>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</si>
  <si>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</si>
  <si>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</si>
  <si>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</si>
  <si>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</si>
  <si>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</si>
  <si>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</si>
  <si>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</si>
  <si>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</si>
  <si>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</si>
  <si>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</si>
  <si>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</si>
  <si>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</si>
  <si>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</si>
  <si>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</si>
  <si>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-</t>
  </si>
  <si>
    <t>продукту</t>
  </si>
  <si>
    <t>од</t>
  </si>
  <si>
    <t>внутрішні реєстри</t>
  </si>
  <si>
    <t>ефективності</t>
  </si>
  <si>
    <t>якості</t>
  </si>
  <si>
    <t>Пояснення щодо причин розбіжностей між фактичними та затвердженими результативними показниками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</si>
  <si>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</si>
  <si>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</si>
  <si>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Начальник відділу з питань фізичної культури та спорту</t>
  </si>
  <si>
    <t>П.В. Глушко</t>
  </si>
  <si>
    <t>(ініціали/ініціал, прізвище)</t>
  </si>
  <si>
    <t>Головний бухгалтер</t>
  </si>
  <si>
    <t>Л.Б. Корнієнко</t>
  </si>
  <si>
    <t>Відхилення між плановими показниками та фактичними відсутні, програма виконана в повному обсязі.</t>
  </si>
  <si>
    <t>0810</t>
  </si>
  <si>
    <t>Утримання та навчально-тренувальна робота комунальних дитячо-юнацьких спортивних шкіл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</si>
  <si>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здоров’я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</si>
  <si>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</si>
  <si>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</si>
  <si>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ДЮСШ</t>
  </si>
  <si>
    <t>Витрати на забезпечення участі учнів комунальних ДЮСШ у спортивних змаганнях, в</t>
  </si>
  <si>
    <t>КДЮСШ</t>
  </si>
  <si>
    <t>ДЮСФШ</t>
  </si>
  <si>
    <t>ДЮСШШ</t>
  </si>
  <si>
    <t xml:space="preserve">2.1 </t>
  </si>
  <si>
    <t>2.2</t>
  </si>
  <si>
    <t>2.3</t>
  </si>
  <si>
    <t>Обсяг витрат на придбання малоцінного спортивного обладнання та інветарю</t>
  </si>
  <si>
    <t>Придбання обладнання і предметів довгострокового користування</t>
  </si>
  <si>
    <t>кількість  дитячо-юнацьких спортивних шкіл, в т.ч.: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</si>
  <si>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</si>
  <si>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</si>
  <si>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</si>
  <si>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обсяг витрат на утримання комунальних дитячо-юнацьких спортивних шкіл, в т.ч.:</t>
  </si>
  <si>
    <t>дитячо- юнацька спортивна шахова школа</t>
  </si>
  <si>
    <t>кількість штатних одиниць, в т. ч.:</t>
  </si>
  <si>
    <t>в комплексній дитячо-юнацькій спортивній школі</t>
  </si>
  <si>
    <t>в т.ч. тренери-викладачі</t>
  </si>
  <si>
    <t>в дитячо-юнацькій спортивній футбольній школі</t>
  </si>
  <si>
    <t xml:space="preserve">в т.ч. тренери-викладачі. </t>
  </si>
  <si>
    <t>в дитячо-юнацькій спортивній шаховій школі</t>
  </si>
  <si>
    <t>1.1</t>
  </si>
  <si>
    <t>1.2</t>
  </si>
  <si>
    <t>1.3</t>
  </si>
  <si>
    <t>2.1</t>
  </si>
  <si>
    <t>3.1</t>
  </si>
  <si>
    <t>3.2</t>
  </si>
  <si>
    <t>3.3</t>
  </si>
  <si>
    <t>од.</t>
  </si>
  <si>
    <t>мережа</t>
  </si>
  <si>
    <t>кошторис</t>
  </si>
  <si>
    <t>штатний розпис</t>
  </si>
  <si>
    <t xml:space="preserve">середньорічна кількість учнів комунальних ДЮСШ, у розрізі їх видів: </t>
  </si>
  <si>
    <t>комплексна дитячо-юнацька спортивна школа, в т.ч.</t>
  </si>
  <si>
    <t>хлопчиків</t>
  </si>
  <si>
    <t>дівчаток</t>
  </si>
  <si>
    <t>дитячо-юнацька спортивна футбольна школа, в т.ч.</t>
  </si>
  <si>
    <t>хлопчиків.</t>
  </si>
  <si>
    <t>дівчаток.</t>
  </si>
  <si>
    <t>кількість учнів комунальнихДЮСШ, що взяли участь у спортивних змаганнях, в т.ч.:</t>
  </si>
  <si>
    <t>кількість придбаного малоцінного спортивного обладнання та інвентарю для комунальнихДЮСШ</t>
  </si>
  <si>
    <t>Кількість предметів довгострокового використання</t>
  </si>
  <si>
    <t>осіб</t>
  </si>
  <si>
    <t>Журнал відвідувань, заяви</t>
  </si>
  <si>
    <t>Книга реєстрації спортивних досягнень</t>
  </si>
  <si>
    <t>Бухгалтерська звітність,планові асигнування на зазначені цілі відповідного року</t>
  </si>
  <si>
    <t>1</t>
  </si>
  <si>
    <t>2</t>
  </si>
  <si>
    <t>3</t>
  </si>
  <si>
    <t>4</t>
  </si>
  <si>
    <t>середні витрати  на одного працівника, в т.ч. в розрізі шкіл</t>
  </si>
  <si>
    <t>середні витрати  на одного працівника КДЮСШ</t>
  </si>
  <si>
    <t>середні витрати  на одного працівника ДЮСФШ</t>
  </si>
  <si>
    <t>середні витрати  на одного працівника ДЮСШШ</t>
  </si>
  <si>
    <t>середньомісячна заробітна плата працівника ДЮСШ</t>
  </si>
  <si>
    <t>середні витрати на навчально-тренувальну роботу у комунальних ДЮСШ у розрахунку на одного учня</t>
  </si>
  <si>
    <t>середні витрати на забезпечення участі одного учня комунальних ДЮСШ у спортивних змаганнях</t>
  </si>
  <si>
    <t>середня вартість одиниці придбаного малоцінного спортивного обладнання та інвентарю для комунальних ДЮСШ</t>
  </si>
  <si>
    <t>Середні витрати на закупівлю предметів довгострокового використання</t>
  </si>
  <si>
    <t>5</t>
  </si>
  <si>
    <t>6</t>
  </si>
  <si>
    <t>грн.</t>
  </si>
  <si>
    <t>плановані асигнування на зазначені цілі/кількість штатних одиниць</t>
  </si>
  <si>
    <t>обсяг витрат на КДЮСШ/кількість штатних одиниць КДЮСШ</t>
  </si>
  <si>
    <t>обсяг витрат на ДЮСФШ/кількість штатних одиниць ДЮСФШ</t>
  </si>
  <si>
    <t>обсяг витрат на ДЮСШШ/кількість штатних одиниць ДЮСШШ</t>
  </si>
  <si>
    <t>Планові асигнування на зазначені цілі/середньорічна кількість учнів</t>
  </si>
  <si>
    <t>планові асигнування на зазначені цілі відповідного року/кількість учнів, що взяли участь у змаганнях</t>
  </si>
  <si>
    <t>планові асигнування на зазначені цілі/ кількість придбаного малоцінного спортивного обладнання та інвентарю</t>
  </si>
  <si>
    <t>видатки на зазначені цілі/ кількість предметів довгострокового використання</t>
  </si>
  <si>
    <t>кількість підготовлених у комунальних ДЮСШ майстрів спорту України / кандидатів у майстри спорту України</t>
  </si>
  <si>
    <t>Відсоток виконання завдання з придбання предметів довгострокового використання</t>
  </si>
  <si>
    <t>відс.</t>
  </si>
  <si>
    <t>План спортивних досягнень</t>
  </si>
  <si>
    <t>Касові видатки на зазначені цілі/кошторрисні призначення на зазначені цілі*100</t>
  </si>
  <si>
    <t xml:space="preserve"> Станом на 01.01.21 р. дебіторська та кредиторська заборгованість відсутня. Заробітна плата та нарахування виплачені в повному обсязі.За рахунок спеціального фонду у 2020 році придбано обладнання довгострокового користування - фітнес-станцію та комплектуючч до боксерського рингу за кошти обласного бюджету</t>
  </si>
  <si>
    <r>
      <t>про виконання паспорта бюджетної програми місцевого бюджету н</t>
    </r>
    <r>
      <rPr>
        <b/>
        <sz val="10"/>
        <rFont val="Times New Roman"/>
        <family val="1"/>
      </rPr>
      <t>а 2020 рік</t>
    </r>
  </si>
  <si>
    <t>Обсяг касових видатків менше за планові показники за рахунок економії фонда заробітної плати в наслідок  перебування працівників на лікарняних в зв'язку з короновирусною інфекцією</t>
  </si>
  <si>
    <t>Обсяг касових видатків менше за планові показники за рахунок економії фонду заробітної плати в результаті перебування працівників на лікарняному через короновірусну інфекцію. Відхилення штатних одиниць через наявність вакантних посад</t>
  </si>
  <si>
    <t>середньорічна кіл-ть учнів відповідного року/середньоріч. кіл-ть учнів попереднього року*100 (2019-1030)</t>
  </si>
  <si>
    <t xml:space="preserve">динаміка кількості учнів комунальних ДЮСШ порівняно з минулим роком     </t>
  </si>
  <si>
    <t>План спортивних досягнень (2019-305)</t>
  </si>
  <si>
    <t xml:space="preserve">кількість учнів комунальних ДЮСШ, які здобули призові місця в регіональних спортивних змаганнях   </t>
  </si>
  <si>
    <t>планові асигнування на зазначені цілі /кількість штатних працівників/7 місяців</t>
  </si>
  <si>
    <t>В результаті наявності вакантних посад, середні витрати на утримання одного працівника ДЮСШ збільшились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</si>
</sst>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0.00"/>
    <numFmt numFmtId="202" formatCode="0.000"/>
  </numFmts>
  <fonts count="48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62" applyFont="1" applyBorder="1" applyAlignment="1">
      <alignment vertical="top" wrapText="1"/>
      <protection/>
    </xf>
    <xf numFmtId="0" fontId="8" fillId="0" borderId="0" xfId="67" applyFont="1" applyBorder="1" applyAlignment="1">
      <alignment vertical="top" wrapText="1"/>
      <protection/>
    </xf>
    <xf numFmtId="0" fontId="1" fillId="0" borderId="0" xfId="0" applyFont="1" applyBorder="1" applyAlignment="1">
      <alignment/>
    </xf>
    <xf numFmtId="0" fontId="9" fillId="0" borderId="0" xfId="68" applyFont="1" applyBorder="1" applyAlignment="1">
      <alignment vertical="top" wrapText="1"/>
      <protection/>
    </xf>
    <xf numFmtId="0" fontId="8" fillId="0" borderId="0" xfId="69" applyFont="1" applyBorder="1" applyAlignment="1">
      <alignment vertical="top" wrapText="1"/>
      <protection/>
    </xf>
    <xf numFmtId="0" fontId="8" fillId="0" borderId="0" xfId="70" applyFont="1" applyBorder="1" applyAlignment="1">
      <alignment vertical="top" wrapText="1"/>
      <protection/>
    </xf>
    <xf numFmtId="0" fontId="8" fillId="0" borderId="11" xfId="70" applyFont="1" applyBorder="1" applyAlignment="1">
      <alignment vertical="top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5" fillId="0" borderId="12" xfId="71" applyNumberFormat="1" applyFont="1" applyBorder="1" applyAlignment="1">
      <alignment horizontal="center" vertical="top" wrapText="1"/>
      <protection/>
    </xf>
    <xf numFmtId="0" fontId="5" fillId="0" borderId="11" xfId="71" applyFont="1" applyBorder="1" applyAlignment="1">
      <alignment horizontal="center" vertical="center" wrapText="1"/>
      <protection/>
    </xf>
    <xf numFmtId="0" fontId="5" fillId="0" borderId="12" xfId="71" applyNumberFormat="1" applyFont="1" applyBorder="1" applyAlignment="1">
      <alignment horizontal="left" vertical="top" wrapText="1"/>
      <protection/>
    </xf>
    <xf numFmtId="0" fontId="5" fillId="0" borderId="12" xfId="71" applyNumberFormat="1" applyFont="1" applyBorder="1" applyAlignment="1">
      <alignment vertical="top" wrapText="1"/>
      <protection/>
    </xf>
    <xf numFmtId="0" fontId="8" fillId="0" borderId="0" xfId="71" applyFont="1" applyBorder="1" applyAlignment="1">
      <alignment vertical="top" wrapText="1"/>
      <protection/>
    </xf>
    <xf numFmtId="0" fontId="5" fillId="0" borderId="0" xfId="71" applyNumberFormat="1" applyFont="1" applyBorder="1" applyAlignment="1">
      <alignment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5" fillId="0" borderId="11" xfId="72" applyNumberFormat="1" applyFont="1" applyBorder="1" applyAlignment="1">
      <alignment vertical="center" wrapText="1"/>
      <protection/>
    </xf>
    <xf numFmtId="0" fontId="5" fillId="0" borderId="11" xfId="72" applyNumberFormat="1" applyFont="1" applyBorder="1" applyAlignment="1">
      <alignment vertical="top" wrapText="1"/>
      <protection/>
    </xf>
    <xf numFmtId="4" fontId="5" fillId="0" borderId="11" xfId="73" applyNumberFormat="1" applyFont="1" applyBorder="1" applyAlignment="1">
      <alignment horizontal="center" vertical="center" wrapText="1"/>
      <protection/>
    </xf>
    <xf numFmtId="4" fontId="5" fillId="0" borderId="11" xfId="73" applyNumberFormat="1" applyFont="1" applyFill="1" applyBorder="1" applyAlignment="1">
      <alignment horizontal="center" vertical="center" wrapText="1"/>
      <protection/>
    </xf>
    <xf numFmtId="4" fontId="5" fillId="0" borderId="11" xfId="73" applyNumberFormat="1" applyFont="1" applyBorder="1" applyAlignment="1">
      <alignment vertical="center" wrapText="1"/>
      <protection/>
    </xf>
    <xf numFmtId="4" fontId="5" fillId="0" borderId="11" xfId="73" applyNumberFormat="1" applyFont="1" applyFill="1" applyBorder="1" applyAlignment="1">
      <alignment vertical="center" wrapText="1"/>
      <protection/>
    </xf>
    <xf numFmtId="0" fontId="5" fillId="0" borderId="12" xfId="53" applyNumberFormat="1" applyFont="1" applyBorder="1" applyAlignment="1">
      <alignment vertical="top" wrapText="1"/>
      <protection/>
    </xf>
    <xf numFmtId="0" fontId="5" fillId="0" borderId="11" xfId="54" applyNumberFormat="1" applyFont="1" applyBorder="1" applyAlignment="1">
      <alignment vertical="center" wrapText="1"/>
      <protection/>
    </xf>
    <xf numFmtId="0" fontId="11" fillId="0" borderId="11" xfId="55" applyNumberFormat="1" applyFont="1" applyBorder="1" applyAlignment="1">
      <alignment vertical="top" wrapText="1"/>
      <protection/>
    </xf>
    <xf numFmtId="0" fontId="8" fillId="0" borderId="11" xfId="55" applyFont="1" applyBorder="1" applyAlignment="1">
      <alignment vertical="top" wrapText="1"/>
      <protection/>
    </xf>
    <xf numFmtId="0" fontId="5" fillId="0" borderId="11" xfId="55" applyNumberFormat="1" applyFont="1" applyBorder="1" applyAlignment="1">
      <alignment vertical="top" wrapText="1"/>
      <protection/>
    </xf>
    <xf numFmtId="4" fontId="5" fillId="0" borderId="11" xfId="56" applyNumberFormat="1" applyFont="1" applyBorder="1" applyAlignment="1">
      <alignment horizontal="center" vertical="center" wrapText="1"/>
      <protection/>
    </xf>
    <xf numFmtId="4" fontId="5" fillId="0" borderId="11" xfId="56" applyNumberFormat="1" applyFont="1" applyFill="1" applyBorder="1" applyAlignment="1">
      <alignment horizontal="center" vertical="center" wrapText="1"/>
      <protection/>
    </xf>
    <xf numFmtId="4" fontId="5" fillId="0" borderId="11" xfId="56" applyNumberFormat="1" applyFont="1" applyBorder="1" applyAlignment="1">
      <alignment vertical="center" wrapText="1"/>
      <protection/>
    </xf>
    <xf numFmtId="4" fontId="5" fillId="0" borderId="11" xfId="56" applyNumberFormat="1" applyFont="1" applyFill="1" applyBorder="1" applyAlignment="1">
      <alignment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0" xfId="57" applyFont="1" applyBorder="1" applyAlignment="1">
      <alignment vertical="top" wrapText="1"/>
      <protection/>
    </xf>
    <xf numFmtId="0" fontId="5" fillId="0" borderId="11" xfId="57" applyNumberFormat="1" applyFont="1" applyBorder="1" applyAlignment="1">
      <alignment vertical="top" wrapText="1"/>
      <protection/>
    </xf>
    <xf numFmtId="0" fontId="5" fillId="0" borderId="11" xfId="58" applyNumberFormat="1" applyFont="1" applyBorder="1" applyAlignment="1">
      <alignment horizontal="center" vertical="center" wrapText="1"/>
      <protection/>
    </xf>
    <xf numFmtId="0" fontId="10" fillId="0" borderId="11" xfId="55" applyNumberFormat="1" applyFont="1" applyBorder="1" applyAlignment="1">
      <alignment vertical="top" wrapText="1"/>
      <protection/>
    </xf>
    <xf numFmtId="0" fontId="10" fillId="0" borderId="11" xfId="59" applyNumberFormat="1" applyFont="1" applyBorder="1" applyAlignment="1">
      <alignment vertical="top" wrapText="1"/>
      <protection/>
    </xf>
    <xf numFmtId="0" fontId="8" fillId="0" borderId="11" xfId="59" applyFont="1" applyBorder="1" applyAlignment="1">
      <alignment vertical="top" wrapText="1"/>
      <protection/>
    </xf>
    <xf numFmtId="0" fontId="0" fillId="0" borderId="11" xfId="59" applyFont="1" applyBorder="1" applyAlignment="1">
      <alignment vertical="top" wrapText="1"/>
      <protection/>
    </xf>
    <xf numFmtId="4" fontId="5" fillId="0" borderId="11" xfId="60" applyNumberFormat="1" applyFont="1" applyFill="1" applyBorder="1" applyAlignment="1">
      <alignment horizontal="center" vertical="center" wrapText="1"/>
      <protection/>
    </xf>
    <xf numFmtId="4" fontId="5" fillId="0" borderId="11" xfId="60" applyNumberFormat="1" applyFont="1" applyFill="1" applyBorder="1" applyAlignment="1">
      <alignment vertical="center" wrapText="1"/>
      <protection/>
    </xf>
    <xf numFmtId="4" fontId="5" fillId="33" borderId="11" xfId="61" applyNumberFormat="1" applyFont="1" applyFill="1" applyBorder="1" applyAlignment="1">
      <alignment vertical="center" wrapText="1"/>
      <protection/>
    </xf>
    <xf numFmtId="0" fontId="8" fillId="0" borderId="0" xfId="63" applyFont="1" applyBorder="1" applyAlignment="1">
      <alignment vertical="top" wrapText="1"/>
      <protection/>
    </xf>
    <xf numFmtId="0" fontId="5" fillId="0" borderId="0" xfId="63" applyNumberFormat="1" applyFont="1" applyBorder="1" applyAlignment="1">
      <alignment vertical="top" wrapText="1"/>
      <protection/>
    </xf>
    <xf numFmtId="0" fontId="5" fillId="0" borderId="11" xfId="63" applyNumberFormat="1" applyFont="1" applyBorder="1" applyAlignment="1">
      <alignment vertical="top" wrapText="1"/>
      <protection/>
    </xf>
    <xf numFmtId="0" fontId="5" fillId="0" borderId="11" xfId="64" applyNumberFormat="1" applyFont="1" applyBorder="1" applyAlignment="1">
      <alignment horizontal="center" vertical="center" wrapText="1"/>
      <protection/>
    </xf>
    <xf numFmtId="0" fontId="5" fillId="0" borderId="11" xfId="65" applyNumberFormat="1" applyFont="1" applyBorder="1" applyAlignment="1">
      <alignment vertical="top" wrapText="1"/>
      <protection/>
    </xf>
    <xf numFmtId="0" fontId="8" fillId="0" borderId="11" xfId="65" applyFont="1" applyBorder="1" applyAlignment="1">
      <alignment vertical="top" wrapText="1"/>
      <protection/>
    </xf>
    <xf numFmtId="0" fontId="11" fillId="0" borderId="11" xfId="65" applyNumberFormat="1" applyFont="1" applyBorder="1" applyAlignment="1">
      <alignment vertical="top" wrapText="1"/>
      <protection/>
    </xf>
    <xf numFmtId="4" fontId="5" fillId="0" borderId="11" xfId="66" applyNumberFormat="1" applyFont="1" applyBorder="1" applyAlignment="1">
      <alignment horizontal="center" vertical="center" wrapText="1"/>
      <protection/>
    </xf>
    <xf numFmtId="4" fontId="5" fillId="0" borderId="11" xfId="66" applyNumberFormat="1" applyFont="1" applyBorder="1" applyAlignment="1">
      <alignment vertical="center" wrapText="1"/>
      <protection/>
    </xf>
    <xf numFmtId="4" fontId="5" fillId="0" borderId="11" xfId="72" applyNumberFormat="1" applyFont="1" applyBorder="1" applyAlignment="1">
      <alignment vertical="center" wrapText="1"/>
      <protection/>
    </xf>
    <xf numFmtId="4" fontId="5" fillId="0" borderId="11" xfId="59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" fontId="47" fillId="0" borderId="11" xfId="73" applyNumberFormat="1" applyFont="1" applyFill="1" applyBorder="1" applyAlignment="1">
      <alignment vertical="center" wrapText="1"/>
      <protection/>
    </xf>
    <xf numFmtId="4" fontId="47" fillId="0" borderId="11" xfId="60" applyNumberFormat="1" applyFont="1" applyFill="1" applyBorder="1" applyAlignment="1">
      <alignment vertical="center" wrapText="1"/>
      <protection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5" fillId="0" borderId="11" xfId="61" applyNumberFormat="1" applyFont="1" applyFill="1" applyBorder="1" applyAlignment="1">
      <alignment vertical="center" wrapText="1"/>
      <protection/>
    </xf>
    <xf numFmtId="0" fontId="47" fillId="0" borderId="0" xfId="71" applyNumberFormat="1" applyFont="1" applyBorder="1" applyAlignment="1">
      <alignment vertical="top" wrapText="1"/>
      <protection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6" fillId="0" borderId="10" xfId="62" applyFont="1" applyBorder="1" applyAlignment="1">
      <alignment horizontal="center" vertical="top" wrapText="1"/>
      <protection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67" applyNumberFormat="1" applyFont="1" applyBorder="1" applyAlignment="1">
      <alignment horizontal="center" vertical="top" wrapText="1"/>
      <protection/>
    </xf>
    <xf numFmtId="0" fontId="5" fillId="0" borderId="13" xfId="67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2" xfId="69" applyNumberFormat="1" applyFont="1" applyBorder="1" applyAlignment="1">
      <alignment horizontal="center" vertical="top" wrapText="1"/>
      <protection/>
    </xf>
    <xf numFmtId="0" fontId="5" fillId="0" borderId="13" xfId="69" applyNumberFormat="1" applyFont="1" applyBorder="1" applyAlignment="1">
      <alignment horizontal="center" vertical="top" wrapText="1"/>
      <protection/>
    </xf>
    <xf numFmtId="0" fontId="6" fillId="0" borderId="10" xfId="68" applyFont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12" xfId="70" applyNumberFormat="1" applyFont="1" applyBorder="1" applyAlignment="1">
      <alignment horizontal="left" vertical="top" wrapText="1"/>
      <protection/>
    </xf>
    <xf numFmtId="0" fontId="5" fillId="0" borderId="13" xfId="70" applyNumberFormat="1" applyFont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3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18"/>
  <sheetViews>
    <sheetView tabSelected="1" zoomScalePageLayoutView="0" workbookViewId="0" topLeftCell="A89">
      <selection activeCell="A103" sqref="A103"/>
    </sheetView>
  </sheetViews>
  <sheetFormatPr defaultColWidth="9.140625" defaultRowHeight="12.75"/>
  <cols>
    <col min="1" max="1" width="4.7109375" style="1" customWidth="1"/>
    <col min="2" max="2" width="39.28125" style="1" customWidth="1"/>
    <col min="3" max="3" width="8.421875" style="1" customWidth="1"/>
    <col min="4" max="4" width="17.8515625" style="1" customWidth="1"/>
    <col min="5" max="5" width="12.57421875" style="1" customWidth="1"/>
    <col min="6" max="6" width="12.8515625" style="1" customWidth="1"/>
    <col min="7" max="7" width="11.7109375" style="1" customWidth="1"/>
    <col min="8" max="8" width="13.00390625" style="1" customWidth="1"/>
    <col min="9" max="9" width="9.28125" style="1" customWidth="1"/>
    <col min="10" max="10" width="11.7109375" style="1" customWidth="1"/>
    <col min="11" max="11" width="10.140625" style="1" customWidth="1"/>
    <col min="12" max="13" width="10.00390625" style="1" customWidth="1"/>
    <col min="14" max="16384" width="9.140625" style="1" customWidth="1"/>
  </cols>
  <sheetData>
    <row r="1" spans="10:13" ht="15.75" customHeight="1">
      <c r="J1" s="79" t="s">
        <v>0</v>
      </c>
      <c r="K1" s="79"/>
      <c r="L1" s="79"/>
      <c r="M1" s="79"/>
    </row>
    <row r="2" spans="10:13" ht="12.75">
      <c r="J2" s="79"/>
      <c r="K2" s="79"/>
      <c r="L2" s="79"/>
      <c r="M2" s="79"/>
    </row>
    <row r="3" spans="10:13" ht="12.75">
      <c r="J3" s="79"/>
      <c r="K3" s="79"/>
      <c r="L3" s="79"/>
      <c r="M3" s="79"/>
    </row>
    <row r="4" spans="10:13" ht="21" customHeight="1">
      <c r="J4" s="79"/>
      <c r="K4" s="79"/>
      <c r="L4" s="79"/>
      <c r="M4" s="79"/>
    </row>
    <row r="5" spans="1:13" ht="12.75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2.75">
      <c r="A6" s="80" t="s">
        <v>135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2.75">
      <c r="A7" s="81" t="s">
        <v>2</v>
      </c>
      <c r="B7" s="3">
        <v>1100000</v>
      </c>
      <c r="C7" s="4"/>
      <c r="E7" s="82" t="s">
        <v>3</v>
      </c>
      <c r="F7" s="82"/>
      <c r="G7" s="82"/>
      <c r="H7" s="82"/>
      <c r="I7" s="82"/>
      <c r="J7" s="82"/>
      <c r="K7" s="82"/>
      <c r="L7" s="82"/>
      <c r="M7" s="82"/>
    </row>
    <row r="8" spans="1:13" ht="15" customHeight="1">
      <c r="A8" s="81"/>
      <c r="B8" s="5" t="s">
        <v>4</v>
      </c>
      <c r="C8" s="4"/>
      <c r="E8" s="83" t="s">
        <v>5</v>
      </c>
      <c r="F8" s="83"/>
      <c r="G8" s="83"/>
      <c r="H8" s="83"/>
      <c r="I8" s="83"/>
      <c r="J8" s="83"/>
      <c r="K8" s="83"/>
      <c r="L8" s="83"/>
      <c r="M8" s="83"/>
    </row>
    <row r="9" spans="1:13" ht="12.75">
      <c r="A9" s="81" t="s">
        <v>6</v>
      </c>
      <c r="B9" s="3">
        <v>1110000</v>
      </c>
      <c r="C9" s="4"/>
      <c r="E9" s="82" t="s">
        <v>3</v>
      </c>
      <c r="F9" s="82"/>
      <c r="G9" s="82"/>
      <c r="H9" s="82"/>
      <c r="I9" s="82"/>
      <c r="J9" s="82"/>
      <c r="K9" s="82"/>
      <c r="L9" s="82"/>
      <c r="M9" s="82"/>
    </row>
    <row r="10" spans="1:13" ht="15" customHeight="1">
      <c r="A10" s="81"/>
      <c r="B10" s="5" t="s">
        <v>4</v>
      </c>
      <c r="C10" s="4"/>
      <c r="E10" s="89" t="s">
        <v>7</v>
      </c>
      <c r="F10" s="89"/>
      <c r="G10" s="89"/>
      <c r="H10" s="89"/>
      <c r="I10" s="89"/>
      <c r="J10" s="89"/>
      <c r="K10" s="89"/>
      <c r="L10" s="89"/>
      <c r="M10" s="89"/>
    </row>
    <row r="11" spans="1:23" ht="20.25" customHeight="1">
      <c r="A11" s="81" t="s">
        <v>8</v>
      </c>
      <c r="B11" s="3">
        <v>1115031</v>
      </c>
      <c r="C11" s="6" t="s">
        <v>53</v>
      </c>
      <c r="E11" s="84" t="s">
        <v>54</v>
      </c>
      <c r="F11" s="84"/>
      <c r="G11" s="84"/>
      <c r="H11" s="84"/>
      <c r="I11" s="84"/>
      <c r="J11" s="84"/>
      <c r="K11" s="84"/>
      <c r="L11" s="84"/>
      <c r="M11" s="84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13" ht="15" customHeight="1">
      <c r="A12" s="81"/>
      <c r="B12" s="2" t="s">
        <v>9</v>
      </c>
      <c r="C12" s="7" t="s">
        <v>10</v>
      </c>
      <c r="E12" s="83" t="s">
        <v>11</v>
      </c>
      <c r="F12" s="83"/>
      <c r="G12" s="83"/>
      <c r="H12" s="83"/>
      <c r="I12" s="83"/>
      <c r="J12" s="83"/>
      <c r="K12" s="83"/>
      <c r="L12" s="83"/>
      <c r="M12" s="83"/>
    </row>
    <row r="13" spans="1:13" ht="19.5" customHeight="1">
      <c r="A13" s="85" t="s">
        <v>12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ht="12.75">
      <c r="A14" s="8"/>
    </row>
    <row r="15" spans="1:13" ht="25.5">
      <c r="A15" s="9" t="s">
        <v>13</v>
      </c>
      <c r="B15" s="86" t="s">
        <v>14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59" ht="15.75" customHeight="1">
      <c r="A16" s="9">
        <v>1</v>
      </c>
      <c r="B16" s="87" t="s">
        <v>55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</row>
    <row r="17" spans="1:13" ht="12.75">
      <c r="A17" s="9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ht="12.75">
      <c r="A18" s="8"/>
    </row>
    <row r="19" spans="1:65" ht="12.75">
      <c r="A19" s="10" t="s">
        <v>15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</row>
    <row r="20" spans="1:65" ht="33.75" customHeight="1">
      <c r="A20" s="93" t="s">
        <v>56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1"/>
    </row>
    <row r="21" ht="12.75">
      <c r="A21" s="10" t="s">
        <v>16</v>
      </c>
    </row>
    <row r="22" ht="7.5" customHeight="1">
      <c r="A22" s="8"/>
    </row>
    <row r="23" spans="1:13" ht="29.25" customHeight="1">
      <c r="A23" s="9" t="s">
        <v>13</v>
      </c>
      <c r="B23" s="86" t="s">
        <v>17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64" ht="12.75" customHeight="1">
      <c r="A24" s="9">
        <v>1</v>
      </c>
      <c r="B24" s="91" t="s">
        <v>57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1"/>
      <c r="BI24" s="21"/>
      <c r="BJ24" s="21"/>
      <c r="BK24" s="21"/>
      <c r="BL24" s="21"/>
    </row>
    <row r="25" ht="12.75">
      <c r="A25" s="8"/>
    </row>
    <row r="26" ht="12.75">
      <c r="A26" s="10" t="s">
        <v>18</v>
      </c>
    </row>
    <row r="27" spans="1:13" ht="12.75">
      <c r="A27" s="4"/>
      <c r="M27" s="8" t="s">
        <v>19</v>
      </c>
    </row>
    <row r="28" ht="12.75">
      <c r="A28" s="8"/>
    </row>
    <row r="29" spans="1:26" ht="30" customHeight="1">
      <c r="A29" s="86" t="s">
        <v>13</v>
      </c>
      <c r="B29" s="86" t="s">
        <v>20</v>
      </c>
      <c r="C29" s="86"/>
      <c r="D29" s="86"/>
      <c r="E29" s="86" t="s">
        <v>21</v>
      </c>
      <c r="F29" s="86"/>
      <c r="G29" s="86"/>
      <c r="H29" s="86" t="s">
        <v>22</v>
      </c>
      <c r="I29" s="86"/>
      <c r="J29" s="86"/>
      <c r="K29" s="86" t="s">
        <v>23</v>
      </c>
      <c r="L29" s="86"/>
      <c r="M29" s="86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3" customHeight="1">
      <c r="A30" s="86"/>
      <c r="B30" s="86"/>
      <c r="C30" s="86"/>
      <c r="D30" s="86"/>
      <c r="E30" s="9" t="s">
        <v>24</v>
      </c>
      <c r="F30" s="9" t="s">
        <v>25</v>
      </c>
      <c r="G30" s="9" t="s">
        <v>26</v>
      </c>
      <c r="H30" s="9" t="s">
        <v>24</v>
      </c>
      <c r="I30" s="9" t="s">
        <v>25</v>
      </c>
      <c r="J30" s="9" t="s">
        <v>26</v>
      </c>
      <c r="K30" s="9" t="s">
        <v>24</v>
      </c>
      <c r="L30" s="9" t="s">
        <v>25</v>
      </c>
      <c r="M30" s="9" t="s">
        <v>26</v>
      </c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>
      <c r="A31" s="9">
        <v>1</v>
      </c>
      <c r="B31" s="86">
        <v>2</v>
      </c>
      <c r="C31" s="86"/>
      <c r="D31" s="86"/>
      <c r="E31" s="9">
        <v>3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9">
        <v>1</v>
      </c>
      <c r="B32" s="99" t="s">
        <v>58</v>
      </c>
      <c r="C32" s="100"/>
      <c r="D32" s="101"/>
      <c r="E32" s="9">
        <v>3515652.02</v>
      </c>
      <c r="F32" s="9"/>
      <c r="G32" s="9">
        <v>3515652.02</v>
      </c>
      <c r="H32" s="9">
        <v>3475644.51</v>
      </c>
      <c r="I32" s="9"/>
      <c r="J32" s="9">
        <v>3475644.51</v>
      </c>
      <c r="K32" s="72">
        <f>J32-G32</f>
        <v>-40007.51000000024</v>
      </c>
      <c r="L32" s="9"/>
      <c r="M32" s="9">
        <f>K32+L32</f>
        <v>-40007.51000000024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9.25" customHeight="1">
      <c r="A33" s="9">
        <v>2</v>
      </c>
      <c r="B33" s="94" t="s">
        <v>59</v>
      </c>
      <c r="C33" s="95"/>
      <c r="D33" s="96"/>
      <c r="E33" s="9">
        <v>94490.39</v>
      </c>
      <c r="F33" s="9"/>
      <c r="G33" s="9">
        <v>94490.39</v>
      </c>
      <c r="H33" s="9">
        <v>94490.39</v>
      </c>
      <c r="I33" s="9"/>
      <c r="J33" s="9">
        <v>94490.39</v>
      </c>
      <c r="K33" s="9" t="s">
        <v>38</v>
      </c>
      <c r="L33" s="9"/>
      <c r="M33" s="9" t="s">
        <v>38</v>
      </c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" customHeight="1">
      <c r="A34" s="14" t="s">
        <v>63</v>
      </c>
      <c r="B34" s="94" t="s">
        <v>60</v>
      </c>
      <c r="C34" s="95"/>
      <c r="D34" s="96"/>
      <c r="E34" s="9">
        <v>40119.09</v>
      </c>
      <c r="F34" s="9"/>
      <c r="G34" s="9">
        <v>40119.09</v>
      </c>
      <c r="H34" s="9">
        <v>40119.09</v>
      </c>
      <c r="I34" s="9"/>
      <c r="J34" s="9">
        <v>40119.09</v>
      </c>
      <c r="K34" s="9" t="s">
        <v>38</v>
      </c>
      <c r="L34" s="9"/>
      <c r="M34" s="9" t="s">
        <v>38</v>
      </c>
      <c r="R34" s="11"/>
      <c r="S34" s="11"/>
      <c r="T34" s="11"/>
      <c r="U34" s="11"/>
      <c r="V34" s="11"/>
      <c r="W34" s="11"/>
      <c r="X34" s="11"/>
      <c r="Y34" s="11"/>
      <c r="Z34" s="11"/>
    </row>
    <row r="35" spans="1:48" ht="16.5" customHeight="1">
      <c r="A35" s="14" t="s">
        <v>64</v>
      </c>
      <c r="B35" s="94" t="s">
        <v>61</v>
      </c>
      <c r="C35" s="95"/>
      <c r="D35" s="96"/>
      <c r="E35" s="9">
        <v>49891.3</v>
      </c>
      <c r="F35" s="9"/>
      <c r="G35" s="9">
        <v>49891.3</v>
      </c>
      <c r="H35" s="26">
        <v>49891.3</v>
      </c>
      <c r="I35" s="26"/>
      <c r="J35" s="26">
        <v>49891.3</v>
      </c>
      <c r="K35" s="9" t="s">
        <v>38</v>
      </c>
      <c r="L35" s="9"/>
      <c r="M35" s="9" t="s">
        <v>38</v>
      </c>
      <c r="N35" s="21"/>
      <c r="O35" s="21"/>
      <c r="P35" s="21"/>
      <c r="Q35" s="21"/>
      <c r="R35" s="11"/>
      <c r="S35" s="11"/>
      <c r="T35" s="11"/>
      <c r="U35" s="11"/>
      <c r="V35" s="11"/>
      <c r="W35" s="11"/>
      <c r="X35" s="11"/>
      <c r="Y35" s="11"/>
      <c r="Z35" s="1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</row>
    <row r="36" spans="1:48" ht="17.25" customHeight="1">
      <c r="A36" s="14" t="s">
        <v>65</v>
      </c>
      <c r="B36" s="94" t="s">
        <v>62</v>
      </c>
      <c r="C36" s="95"/>
      <c r="D36" s="96"/>
      <c r="E36" s="26">
        <v>4480</v>
      </c>
      <c r="F36" s="26"/>
      <c r="G36" s="26">
        <f>SUM(E36:F36)</f>
        <v>4480</v>
      </c>
      <c r="H36" s="26">
        <v>4480</v>
      </c>
      <c r="I36" s="26"/>
      <c r="J36" s="26">
        <v>4480</v>
      </c>
      <c r="K36" s="9" t="s">
        <v>38</v>
      </c>
      <c r="L36" s="9"/>
      <c r="M36" s="12" t="s">
        <v>38</v>
      </c>
      <c r="N36" s="21"/>
      <c r="O36" s="21"/>
      <c r="P36" s="21"/>
      <c r="Q36" s="21"/>
      <c r="R36" s="11"/>
      <c r="S36" s="11"/>
      <c r="T36" s="11"/>
      <c r="U36" s="11"/>
      <c r="V36" s="11"/>
      <c r="W36" s="11"/>
      <c r="X36" s="11"/>
      <c r="Y36" s="11"/>
      <c r="Z36" s="1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</row>
    <row r="37" spans="1:48" ht="28.5" customHeight="1">
      <c r="A37" s="9">
        <v>3</v>
      </c>
      <c r="B37" s="97" t="s">
        <v>66</v>
      </c>
      <c r="C37" s="98"/>
      <c r="D37" s="98"/>
      <c r="E37" s="26">
        <v>117667</v>
      </c>
      <c r="F37" s="25"/>
      <c r="G37" s="26">
        <f>SUM(E37:F37)</f>
        <v>117667</v>
      </c>
      <c r="H37" s="26">
        <v>117667</v>
      </c>
      <c r="I37" s="25"/>
      <c r="J37" s="26">
        <v>117667</v>
      </c>
      <c r="K37" s="9" t="s">
        <v>38</v>
      </c>
      <c r="L37" s="25"/>
      <c r="M37" s="25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26" ht="28.5" customHeight="1">
      <c r="A38" s="9">
        <v>4</v>
      </c>
      <c r="B38" s="99" t="s">
        <v>67</v>
      </c>
      <c r="C38" s="100"/>
      <c r="D38" s="101"/>
      <c r="E38" s="26"/>
      <c r="F38" s="12">
        <v>50000</v>
      </c>
      <c r="G38" s="26">
        <f>SUM(E38:F38)</f>
        <v>50000</v>
      </c>
      <c r="H38" s="12"/>
      <c r="I38" s="26">
        <v>50000</v>
      </c>
      <c r="J38" s="26">
        <v>50000</v>
      </c>
      <c r="K38" s="12"/>
      <c r="L38" s="9" t="s">
        <v>38</v>
      </c>
      <c r="M38" s="9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>
      <c r="A39" s="9"/>
      <c r="B39" s="86" t="s">
        <v>27</v>
      </c>
      <c r="C39" s="86"/>
      <c r="D39" s="86"/>
      <c r="E39" s="27">
        <v>3727809.41</v>
      </c>
      <c r="F39" s="27">
        <f>SUM(F32:F38)</f>
        <v>50000</v>
      </c>
      <c r="G39" s="27">
        <v>3777809.41</v>
      </c>
      <c r="H39" s="27">
        <f>H32+H33+H37</f>
        <v>3687801.9</v>
      </c>
      <c r="I39" s="27">
        <v>50000</v>
      </c>
      <c r="J39" s="27">
        <f>H39+I39</f>
        <v>3737801.9</v>
      </c>
      <c r="K39" s="75">
        <f>K32</f>
        <v>-40007.51000000024</v>
      </c>
      <c r="L39" s="75">
        <f>L32</f>
        <v>0</v>
      </c>
      <c r="M39" s="76">
        <f>M32</f>
        <v>-40007.51000000024</v>
      </c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>
      <c r="A40" s="9"/>
      <c r="B40" s="86"/>
      <c r="C40" s="86"/>
      <c r="D40" s="86"/>
      <c r="E40" s="9"/>
      <c r="F40" s="9"/>
      <c r="G40" s="9"/>
      <c r="H40" s="9"/>
      <c r="I40" s="9"/>
      <c r="J40" s="9"/>
      <c r="K40" s="9"/>
      <c r="L40" s="9"/>
      <c r="M40" s="9"/>
      <c r="R40" s="11"/>
      <c r="S40" s="11"/>
      <c r="T40" s="11"/>
      <c r="U40" s="11"/>
      <c r="V40" s="11"/>
      <c r="W40" s="11"/>
      <c r="X40" s="11"/>
      <c r="Y40" s="11"/>
      <c r="Z40" s="11"/>
    </row>
    <row r="41" spans="1:13" ht="26.25" customHeight="1">
      <c r="A41" s="102" t="s">
        <v>28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1:13" ht="12.75">
      <c r="A42" s="105" t="s">
        <v>136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</row>
    <row r="43" spans="1:13" ht="21" customHeight="1">
      <c r="A43" s="104" t="s">
        <v>29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</row>
    <row r="44" spans="1:13" ht="12.75" customHeight="1">
      <c r="A44" s="4"/>
      <c r="M44" s="8" t="s">
        <v>19</v>
      </c>
    </row>
    <row r="45" ht="12.75">
      <c r="A45" s="8"/>
    </row>
    <row r="46" spans="1:13" ht="31.5" customHeight="1">
      <c r="A46" s="86" t="s">
        <v>30</v>
      </c>
      <c r="B46" s="86" t="s">
        <v>31</v>
      </c>
      <c r="C46" s="86"/>
      <c r="D46" s="86"/>
      <c r="E46" s="86" t="s">
        <v>21</v>
      </c>
      <c r="F46" s="86"/>
      <c r="G46" s="86"/>
      <c r="H46" s="86" t="s">
        <v>22</v>
      </c>
      <c r="I46" s="86"/>
      <c r="J46" s="86"/>
      <c r="K46" s="86" t="s">
        <v>23</v>
      </c>
      <c r="L46" s="86"/>
      <c r="M46" s="86"/>
    </row>
    <row r="47" spans="1:13" ht="33.75" customHeight="1">
      <c r="A47" s="86"/>
      <c r="B47" s="86"/>
      <c r="C47" s="86"/>
      <c r="D47" s="86"/>
      <c r="E47" s="9" t="s">
        <v>24</v>
      </c>
      <c r="F47" s="9" t="s">
        <v>25</v>
      </c>
      <c r="G47" s="9" t="s">
        <v>26</v>
      </c>
      <c r="H47" s="9" t="s">
        <v>24</v>
      </c>
      <c r="I47" s="9" t="s">
        <v>25</v>
      </c>
      <c r="J47" s="9" t="s">
        <v>26</v>
      </c>
      <c r="K47" s="9" t="s">
        <v>24</v>
      </c>
      <c r="L47" s="9" t="s">
        <v>25</v>
      </c>
      <c r="M47" s="9" t="s">
        <v>26</v>
      </c>
    </row>
    <row r="48" spans="1:13" ht="12.75">
      <c r="A48" s="9">
        <v>1</v>
      </c>
      <c r="B48" s="86">
        <v>2</v>
      </c>
      <c r="C48" s="86"/>
      <c r="D48" s="86"/>
      <c r="E48" s="9">
        <v>3</v>
      </c>
      <c r="F48" s="9">
        <v>4</v>
      </c>
      <c r="G48" s="9">
        <v>5</v>
      </c>
      <c r="H48" s="9">
        <v>6</v>
      </c>
      <c r="I48" s="9">
        <v>7</v>
      </c>
      <c r="J48" s="9">
        <v>8</v>
      </c>
      <c r="K48" s="9">
        <v>9</v>
      </c>
      <c r="L48" s="9">
        <v>10</v>
      </c>
      <c r="M48" s="9">
        <v>11</v>
      </c>
    </row>
    <row r="49" spans="1:13" ht="15.75" customHeight="1">
      <c r="A49" s="9">
        <v>1</v>
      </c>
      <c r="B49" s="94"/>
      <c r="C49" s="95"/>
      <c r="D49" s="96"/>
      <c r="E49" s="9"/>
      <c r="F49" s="9"/>
      <c r="G49" s="9"/>
      <c r="H49" s="9"/>
      <c r="I49" s="9"/>
      <c r="J49" s="9"/>
      <c r="K49" s="9"/>
      <c r="L49" s="9"/>
      <c r="M49" s="9"/>
    </row>
    <row r="50" spans="1:13" ht="15.75" customHeight="1">
      <c r="A50" s="9"/>
      <c r="B50" s="99" t="s">
        <v>27</v>
      </c>
      <c r="C50" s="100"/>
      <c r="D50" s="101"/>
      <c r="E50" s="13">
        <f>SUM(E49:E49)</f>
        <v>0</v>
      </c>
      <c r="F50" s="13"/>
      <c r="G50" s="13">
        <f>SUM(G49:G49)</f>
        <v>0</v>
      </c>
      <c r="H50" s="13">
        <v>0</v>
      </c>
      <c r="I50" s="13"/>
      <c r="J50" s="13">
        <v>0</v>
      </c>
      <c r="K50" s="13" t="s">
        <v>38</v>
      </c>
      <c r="L50" s="13"/>
      <c r="M50" s="13" t="s">
        <v>38</v>
      </c>
    </row>
    <row r="51" ht="12.75">
      <c r="A51" s="8"/>
    </row>
    <row r="52" ht="12.75">
      <c r="A52" s="10" t="s">
        <v>32</v>
      </c>
    </row>
    <row r="53" ht="12.75">
      <c r="A53" s="8"/>
    </row>
    <row r="54" spans="1:13" ht="46.5" customHeight="1">
      <c r="A54" s="86" t="s">
        <v>30</v>
      </c>
      <c r="B54" s="86" t="s">
        <v>33</v>
      </c>
      <c r="C54" s="86" t="s">
        <v>34</v>
      </c>
      <c r="D54" s="86" t="s">
        <v>35</v>
      </c>
      <c r="E54" s="86" t="s">
        <v>21</v>
      </c>
      <c r="F54" s="86"/>
      <c r="G54" s="86"/>
      <c r="H54" s="86" t="s">
        <v>36</v>
      </c>
      <c r="I54" s="86"/>
      <c r="J54" s="86"/>
      <c r="K54" s="86" t="s">
        <v>23</v>
      </c>
      <c r="L54" s="86"/>
      <c r="M54" s="86"/>
    </row>
    <row r="55" spans="1:13" ht="30.75" customHeight="1">
      <c r="A55" s="86"/>
      <c r="B55" s="86"/>
      <c r="C55" s="86"/>
      <c r="D55" s="86"/>
      <c r="E55" s="9" t="s">
        <v>24</v>
      </c>
      <c r="F55" s="9" t="s">
        <v>25</v>
      </c>
      <c r="G55" s="9" t="s">
        <v>26</v>
      </c>
      <c r="H55" s="9" t="s">
        <v>24</v>
      </c>
      <c r="I55" s="9" t="s">
        <v>25</v>
      </c>
      <c r="J55" s="9" t="s">
        <v>26</v>
      </c>
      <c r="K55" s="9" t="s">
        <v>24</v>
      </c>
      <c r="L55" s="9" t="s">
        <v>25</v>
      </c>
      <c r="M55" s="9" t="s">
        <v>26</v>
      </c>
    </row>
    <row r="56" spans="1:13" ht="12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2.75">
      <c r="A57" s="9">
        <v>1</v>
      </c>
      <c r="B57" s="13" t="s">
        <v>37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21" ht="30" customHeight="1">
      <c r="A58" s="9">
        <v>1</v>
      </c>
      <c r="B58" s="30" t="s">
        <v>68</v>
      </c>
      <c r="C58" s="29" t="s">
        <v>87</v>
      </c>
      <c r="D58" s="35" t="s">
        <v>88</v>
      </c>
      <c r="E58" s="37">
        <v>3</v>
      </c>
      <c r="F58" s="39"/>
      <c r="G58" s="37">
        <f>E58</f>
        <v>3</v>
      </c>
      <c r="H58" s="39">
        <v>3</v>
      </c>
      <c r="I58" s="39"/>
      <c r="J58" s="39">
        <v>3</v>
      </c>
      <c r="K58" s="39"/>
      <c r="L58" s="39"/>
      <c r="M58" s="35"/>
      <c r="N58" s="32"/>
      <c r="O58" s="32"/>
      <c r="P58" s="32"/>
      <c r="Q58" s="32"/>
      <c r="R58" s="32"/>
      <c r="S58" s="32"/>
      <c r="T58" s="32"/>
      <c r="U58" s="21"/>
    </row>
    <row r="59" spans="1:21" ht="29.25" customHeight="1">
      <c r="A59" s="14" t="s">
        <v>80</v>
      </c>
      <c r="B59" s="30" t="s">
        <v>69</v>
      </c>
      <c r="C59" s="29" t="s">
        <v>87</v>
      </c>
      <c r="D59" s="35" t="s">
        <v>88</v>
      </c>
      <c r="E59" s="37">
        <v>1</v>
      </c>
      <c r="F59" s="39"/>
      <c r="G59" s="37">
        <f aca="true" t="shared" si="0" ref="G59:G72">E59</f>
        <v>1</v>
      </c>
      <c r="H59" s="39">
        <v>1</v>
      </c>
      <c r="I59" s="39"/>
      <c r="J59" s="39">
        <v>1</v>
      </c>
      <c r="K59" s="39"/>
      <c r="L59" s="39"/>
      <c r="M59" s="35"/>
      <c r="N59" s="32"/>
      <c r="O59" s="32"/>
      <c r="P59" s="32"/>
      <c r="Q59" s="32"/>
      <c r="R59" s="32"/>
      <c r="S59" s="32"/>
      <c r="T59" s="32"/>
      <c r="U59" s="21"/>
    </row>
    <row r="60" spans="1:21" ht="30.75" customHeight="1">
      <c r="A60" s="14" t="s">
        <v>81</v>
      </c>
      <c r="B60" s="30" t="s">
        <v>70</v>
      </c>
      <c r="C60" s="29" t="s">
        <v>87</v>
      </c>
      <c r="D60" s="35" t="s">
        <v>88</v>
      </c>
      <c r="E60" s="37">
        <v>1</v>
      </c>
      <c r="F60" s="39"/>
      <c r="G60" s="37">
        <f t="shared" si="0"/>
        <v>1</v>
      </c>
      <c r="H60" s="39">
        <v>1</v>
      </c>
      <c r="I60" s="39"/>
      <c r="J60" s="39">
        <v>1</v>
      </c>
      <c r="K60" s="39"/>
      <c r="L60" s="39"/>
      <c r="M60" s="35"/>
      <c r="N60" s="32"/>
      <c r="O60" s="32"/>
      <c r="P60" s="32"/>
      <c r="Q60" s="32"/>
      <c r="R60" s="32"/>
      <c r="S60" s="32"/>
      <c r="T60" s="32"/>
      <c r="U60" s="21"/>
    </row>
    <row r="61" spans="1:21" ht="31.5" customHeight="1">
      <c r="A61" s="14" t="s">
        <v>82</v>
      </c>
      <c r="B61" s="31" t="s">
        <v>71</v>
      </c>
      <c r="C61" s="29" t="s">
        <v>87</v>
      </c>
      <c r="D61" s="35" t="s">
        <v>88</v>
      </c>
      <c r="E61" s="37">
        <v>1</v>
      </c>
      <c r="F61" s="39"/>
      <c r="G61" s="37">
        <f t="shared" si="0"/>
        <v>1</v>
      </c>
      <c r="H61" s="39">
        <v>1</v>
      </c>
      <c r="I61" s="39"/>
      <c r="J61" s="39">
        <v>1</v>
      </c>
      <c r="K61" s="39"/>
      <c r="L61" s="39"/>
      <c r="M61" s="35"/>
      <c r="N61" s="32"/>
      <c r="O61" s="32"/>
      <c r="P61" s="32"/>
      <c r="Q61" s="32"/>
      <c r="R61" s="32"/>
      <c r="S61" s="32"/>
      <c r="T61" s="32"/>
      <c r="U61" s="21"/>
    </row>
    <row r="62" spans="1:21" ht="44.25" customHeight="1">
      <c r="A62" s="9">
        <v>2</v>
      </c>
      <c r="B62" s="28" t="s">
        <v>72</v>
      </c>
      <c r="C62" s="29" t="s">
        <v>87</v>
      </c>
      <c r="D62" s="35" t="s">
        <v>89</v>
      </c>
      <c r="E62" s="38">
        <v>3515652.02</v>
      </c>
      <c r="F62" s="40"/>
      <c r="G62" s="37">
        <f t="shared" si="0"/>
        <v>3515652.02</v>
      </c>
      <c r="H62" s="40">
        <v>3475644.51</v>
      </c>
      <c r="I62" s="40"/>
      <c r="J62" s="40">
        <f>H62</f>
        <v>3475644.51</v>
      </c>
      <c r="K62" s="40">
        <f>H62-E62</f>
        <v>-40007.51000000024</v>
      </c>
      <c r="L62" s="40"/>
      <c r="M62" s="70">
        <f>K62</f>
        <v>-40007.51000000024</v>
      </c>
      <c r="N62" s="32"/>
      <c r="O62" s="32"/>
      <c r="P62" s="32"/>
      <c r="Q62" s="32"/>
      <c r="R62" s="32"/>
      <c r="S62" s="32"/>
      <c r="T62" s="32"/>
      <c r="U62" s="21"/>
    </row>
    <row r="63" spans="1:21" ht="31.5" customHeight="1">
      <c r="A63" s="14" t="s">
        <v>83</v>
      </c>
      <c r="B63" s="28" t="s">
        <v>69</v>
      </c>
      <c r="C63" s="29" t="s">
        <v>87</v>
      </c>
      <c r="D63" s="35" t="s">
        <v>89</v>
      </c>
      <c r="E63" s="38">
        <v>1919091.91</v>
      </c>
      <c r="F63" s="40"/>
      <c r="G63" s="37">
        <f t="shared" si="0"/>
        <v>1919091.91</v>
      </c>
      <c r="H63" s="40">
        <v>1901465.91</v>
      </c>
      <c r="I63" s="40"/>
      <c r="J63" s="40">
        <f>H63</f>
        <v>1901465.91</v>
      </c>
      <c r="K63" s="40">
        <f>H63-E63</f>
        <v>-17626</v>
      </c>
      <c r="L63" s="73"/>
      <c r="M63" s="70">
        <f>K63</f>
        <v>-17626</v>
      </c>
      <c r="N63" s="32"/>
      <c r="O63" s="32"/>
      <c r="P63" s="32"/>
      <c r="Q63" s="32"/>
      <c r="R63" s="32"/>
      <c r="S63" s="32"/>
      <c r="T63" s="32"/>
      <c r="U63" s="21"/>
    </row>
    <row r="64" spans="1:21" ht="30.75" customHeight="1">
      <c r="A64" s="14" t="s">
        <v>64</v>
      </c>
      <c r="B64" s="28" t="s">
        <v>70</v>
      </c>
      <c r="C64" s="29" t="s">
        <v>87</v>
      </c>
      <c r="D64" s="35" t="s">
        <v>89</v>
      </c>
      <c r="E64" s="38">
        <v>952396.62</v>
      </c>
      <c r="F64" s="40"/>
      <c r="G64" s="37">
        <f t="shared" si="0"/>
        <v>952396.62</v>
      </c>
      <c r="H64" s="40">
        <v>943374.42</v>
      </c>
      <c r="I64" s="40"/>
      <c r="J64" s="40">
        <f>H64</f>
        <v>943374.42</v>
      </c>
      <c r="K64" s="40">
        <f>H64-E64</f>
        <v>-9022.199999999953</v>
      </c>
      <c r="L64" s="40"/>
      <c r="M64" s="70">
        <f>K64</f>
        <v>-9022.199999999953</v>
      </c>
      <c r="N64" s="32"/>
      <c r="O64" s="32"/>
      <c r="P64" s="32"/>
      <c r="Q64" s="32"/>
      <c r="R64" s="32"/>
      <c r="S64" s="32"/>
      <c r="T64" s="32"/>
      <c r="U64" s="21"/>
    </row>
    <row r="65" spans="1:21" ht="29.25" customHeight="1">
      <c r="A65" s="14" t="s">
        <v>65</v>
      </c>
      <c r="B65" s="28" t="s">
        <v>73</v>
      </c>
      <c r="C65" s="29" t="s">
        <v>87</v>
      </c>
      <c r="D65" s="35" t="s">
        <v>89</v>
      </c>
      <c r="E65" s="38">
        <v>644163.49</v>
      </c>
      <c r="F65" s="40"/>
      <c r="G65" s="37">
        <f t="shared" si="0"/>
        <v>644163.49</v>
      </c>
      <c r="H65" s="40">
        <v>630803.98</v>
      </c>
      <c r="I65" s="40"/>
      <c r="J65" s="40">
        <f>H65</f>
        <v>630803.98</v>
      </c>
      <c r="K65" s="40">
        <f>H65-E65</f>
        <v>-13359.51000000001</v>
      </c>
      <c r="L65" s="40"/>
      <c r="M65" s="70">
        <f>K65</f>
        <v>-13359.51000000001</v>
      </c>
      <c r="N65" s="32"/>
      <c r="O65" s="32"/>
      <c r="P65" s="32"/>
      <c r="Q65" s="32"/>
      <c r="R65" s="32"/>
      <c r="S65" s="32"/>
      <c r="T65" s="32"/>
      <c r="U65" s="21"/>
    </row>
    <row r="66" spans="1:21" ht="16.5" customHeight="1">
      <c r="A66" s="9">
        <v>3</v>
      </c>
      <c r="B66" s="28" t="s">
        <v>74</v>
      </c>
      <c r="C66" s="29" t="s">
        <v>87</v>
      </c>
      <c r="D66" s="35" t="s">
        <v>90</v>
      </c>
      <c r="E66" s="38">
        <v>59.5</v>
      </c>
      <c r="F66" s="40"/>
      <c r="G66" s="37">
        <f t="shared" si="0"/>
        <v>59.5</v>
      </c>
      <c r="H66" s="40">
        <v>52.25</v>
      </c>
      <c r="I66" s="40"/>
      <c r="J66" s="40">
        <f>H66</f>
        <v>52.25</v>
      </c>
      <c r="K66" s="40">
        <f>H66-E66</f>
        <v>-7.25</v>
      </c>
      <c r="L66" s="40"/>
      <c r="M66" s="70">
        <f>K66</f>
        <v>-7.25</v>
      </c>
      <c r="N66" s="78"/>
      <c r="O66" s="33"/>
      <c r="P66" s="33"/>
      <c r="Q66" s="33"/>
      <c r="R66" s="33"/>
      <c r="S66" s="33"/>
      <c r="T66" s="33"/>
      <c r="U66" s="21"/>
    </row>
    <row r="67" spans="1:21" ht="28.5" customHeight="1">
      <c r="A67" s="14" t="s">
        <v>84</v>
      </c>
      <c r="B67" s="28" t="s">
        <v>75</v>
      </c>
      <c r="C67" s="29" t="s">
        <v>87</v>
      </c>
      <c r="D67" s="36" t="s">
        <v>90</v>
      </c>
      <c r="E67" s="38">
        <v>33.5</v>
      </c>
      <c r="F67" s="40"/>
      <c r="G67" s="37">
        <f t="shared" si="0"/>
        <v>33.5</v>
      </c>
      <c r="H67" s="40">
        <v>30.25</v>
      </c>
      <c r="I67" s="40"/>
      <c r="J67" s="40">
        <f aca="true" t="shared" si="1" ref="J67:J72">H67</f>
        <v>30.25</v>
      </c>
      <c r="K67" s="40">
        <f aca="true" t="shared" si="2" ref="K67:K72">H67-E67</f>
        <v>-3.25</v>
      </c>
      <c r="L67" s="40"/>
      <c r="M67" s="70">
        <f aca="true" t="shared" si="3" ref="M67:M72">K67</f>
        <v>-3.25</v>
      </c>
      <c r="N67" s="32"/>
      <c r="O67" s="32"/>
      <c r="P67" s="32"/>
      <c r="Q67" s="32"/>
      <c r="R67" s="32"/>
      <c r="S67" s="32"/>
      <c r="T67" s="32"/>
      <c r="U67" s="21"/>
    </row>
    <row r="68" spans="1:21" ht="18.75" customHeight="1">
      <c r="A68" s="14"/>
      <c r="B68" s="28" t="s">
        <v>76</v>
      </c>
      <c r="C68" s="29" t="s">
        <v>87</v>
      </c>
      <c r="D68" s="36" t="s">
        <v>90</v>
      </c>
      <c r="E68" s="38">
        <v>23.5</v>
      </c>
      <c r="F68" s="40"/>
      <c r="G68" s="37">
        <f t="shared" si="0"/>
        <v>23.5</v>
      </c>
      <c r="H68" s="40">
        <v>18.5</v>
      </c>
      <c r="I68" s="40"/>
      <c r="J68" s="40">
        <f t="shared" si="1"/>
        <v>18.5</v>
      </c>
      <c r="K68" s="40">
        <f t="shared" si="2"/>
        <v>-5</v>
      </c>
      <c r="L68" s="40"/>
      <c r="M68" s="70">
        <f t="shared" si="3"/>
        <v>-5</v>
      </c>
      <c r="N68" s="32"/>
      <c r="O68" s="32"/>
      <c r="P68" s="32"/>
      <c r="Q68" s="32"/>
      <c r="R68" s="32"/>
      <c r="S68" s="32"/>
      <c r="T68" s="32"/>
      <c r="U68" s="21"/>
    </row>
    <row r="69" spans="1:21" ht="28.5" customHeight="1">
      <c r="A69" s="14" t="s">
        <v>85</v>
      </c>
      <c r="B69" s="28" t="s">
        <v>77</v>
      </c>
      <c r="C69" s="29" t="s">
        <v>87</v>
      </c>
      <c r="D69" s="36" t="s">
        <v>90</v>
      </c>
      <c r="E69" s="37">
        <v>16</v>
      </c>
      <c r="F69" s="39"/>
      <c r="G69" s="37">
        <f t="shared" si="0"/>
        <v>16</v>
      </c>
      <c r="H69" s="39">
        <v>15</v>
      </c>
      <c r="I69" s="39"/>
      <c r="J69" s="40">
        <f t="shared" si="1"/>
        <v>15</v>
      </c>
      <c r="K69" s="40">
        <f t="shared" si="2"/>
        <v>-1</v>
      </c>
      <c r="L69" s="39"/>
      <c r="M69" s="70">
        <f t="shared" si="3"/>
        <v>-1</v>
      </c>
      <c r="N69" s="32"/>
      <c r="O69" s="32"/>
      <c r="P69" s="32"/>
      <c r="Q69" s="32"/>
      <c r="R69" s="32"/>
      <c r="S69" s="32"/>
      <c r="T69" s="32"/>
      <c r="U69" s="21"/>
    </row>
    <row r="70" spans="1:21" ht="12.75">
      <c r="A70" s="14"/>
      <c r="B70" s="28" t="s">
        <v>78</v>
      </c>
      <c r="C70" s="29" t="s">
        <v>87</v>
      </c>
      <c r="D70" s="36" t="s">
        <v>90</v>
      </c>
      <c r="E70" s="37">
        <v>8</v>
      </c>
      <c r="F70" s="39"/>
      <c r="G70" s="37">
        <f t="shared" si="0"/>
        <v>8</v>
      </c>
      <c r="H70" s="39">
        <v>7.3</v>
      </c>
      <c r="I70" s="39"/>
      <c r="J70" s="40">
        <f t="shared" si="1"/>
        <v>7.3</v>
      </c>
      <c r="K70" s="40">
        <f t="shared" si="2"/>
        <v>-0.7000000000000002</v>
      </c>
      <c r="L70" s="39"/>
      <c r="M70" s="70">
        <f t="shared" si="3"/>
        <v>-0.7000000000000002</v>
      </c>
      <c r="N70" s="32"/>
      <c r="O70" s="32"/>
      <c r="P70" s="32"/>
      <c r="Q70" s="32"/>
      <c r="R70" s="32"/>
      <c r="S70" s="32"/>
      <c r="T70" s="32"/>
      <c r="U70" s="21"/>
    </row>
    <row r="71" spans="1:21" ht="27.75" customHeight="1">
      <c r="A71" s="14" t="s">
        <v>86</v>
      </c>
      <c r="B71" s="28" t="s">
        <v>79</v>
      </c>
      <c r="C71" s="29" t="s">
        <v>87</v>
      </c>
      <c r="D71" s="36" t="s">
        <v>90</v>
      </c>
      <c r="E71" s="37">
        <v>10</v>
      </c>
      <c r="F71" s="39"/>
      <c r="G71" s="37">
        <f t="shared" si="0"/>
        <v>10</v>
      </c>
      <c r="H71" s="39">
        <v>7</v>
      </c>
      <c r="I71" s="39"/>
      <c r="J71" s="40">
        <f t="shared" si="1"/>
        <v>7</v>
      </c>
      <c r="K71" s="40">
        <f t="shared" si="2"/>
        <v>-3</v>
      </c>
      <c r="L71" s="39"/>
      <c r="M71" s="70">
        <f t="shared" si="3"/>
        <v>-3</v>
      </c>
      <c r="N71" s="32"/>
      <c r="O71" s="32"/>
      <c r="P71" s="32"/>
      <c r="Q71" s="32"/>
      <c r="R71" s="32"/>
      <c r="S71" s="32"/>
      <c r="T71" s="32"/>
      <c r="U71" s="21"/>
    </row>
    <row r="72" spans="1:21" ht="12.75">
      <c r="A72" s="14"/>
      <c r="B72" s="28" t="s">
        <v>76</v>
      </c>
      <c r="C72" s="29" t="s">
        <v>87</v>
      </c>
      <c r="D72" s="36" t="s">
        <v>90</v>
      </c>
      <c r="E72" s="37">
        <v>8.5</v>
      </c>
      <c r="F72" s="39"/>
      <c r="G72" s="37">
        <f t="shared" si="0"/>
        <v>8.5</v>
      </c>
      <c r="H72" s="39">
        <v>6.7</v>
      </c>
      <c r="I72" s="39"/>
      <c r="J72" s="40">
        <f t="shared" si="1"/>
        <v>6.7</v>
      </c>
      <c r="K72" s="40">
        <f t="shared" si="2"/>
        <v>-1.7999999999999998</v>
      </c>
      <c r="L72" s="39"/>
      <c r="M72" s="70">
        <f t="shared" si="3"/>
        <v>-1.7999999999999998</v>
      </c>
      <c r="N72" s="32"/>
      <c r="O72" s="32"/>
      <c r="P72" s="32"/>
      <c r="Q72" s="32"/>
      <c r="R72" s="32"/>
      <c r="S72" s="32"/>
      <c r="T72" s="32"/>
      <c r="U72" s="21"/>
    </row>
    <row r="73" spans="1:21" ht="12.75">
      <c r="A73" s="9"/>
      <c r="B73" s="34" t="s">
        <v>39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21"/>
      <c r="O73" s="21"/>
      <c r="P73" s="21"/>
      <c r="Q73" s="21"/>
      <c r="R73" s="21"/>
      <c r="S73" s="21"/>
      <c r="T73" s="21"/>
      <c r="U73" s="21"/>
    </row>
    <row r="74" spans="1:21" ht="25.5">
      <c r="A74" s="14" t="s">
        <v>105</v>
      </c>
      <c r="B74" s="41" t="s">
        <v>91</v>
      </c>
      <c r="C74" s="42" t="s">
        <v>101</v>
      </c>
      <c r="D74" s="43" t="s">
        <v>102</v>
      </c>
      <c r="E74" s="46">
        <v>966</v>
      </c>
      <c r="F74" s="48"/>
      <c r="G74" s="46">
        <f>E74</f>
        <v>966</v>
      </c>
      <c r="H74" s="48">
        <v>966</v>
      </c>
      <c r="I74" s="48"/>
      <c r="J74" s="48">
        <f>H74</f>
        <v>966</v>
      </c>
      <c r="K74" s="48" t="s">
        <v>38</v>
      </c>
      <c r="L74" s="48"/>
      <c r="M74" s="44" t="s">
        <v>38</v>
      </c>
      <c r="N74" s="21"/>
      <c r="O74" s="21"/>
      <c r="Q74" s="21"/>
      <c r="R74" s="21"/>
      <c r="S74" s="21"/>
      <c r="T74" s="21"/>
      <c r="U74" s="21"/>
    </row>
    <row r="75" spans="1:21" ht="25.5">
      <c r="A75" s="14" t="s">
        <v>80</v>
      </c>
      <c r="B75" s="41" t="s">
        <v>92</v>
      </c>
      <c r="C75" s="42" t="s">
        <v>101</v>
      </c>
      <c r="D75" s="43" t="s">
        <v>102</v>
      </c>
      <c r="E75" s="46">
        <v>453</v>
      </c>
      <c r="F75" s="48"/>
      <c r="G75" s="46">
        <f aca="true" t="shared" si="4" ref="G75:G88">E75</f>
        <v>453</v>
      </c>
      <c r="H75" s="48">
        <v>453</v>
      </c>
      <c r="I75" s="48"/>
      <c r="J75" s="48">
        <f aca="true" t="shared" si="5" ref="J75:J88">H75</f>
        <v>453</v>
      </c>
      <c r="K75" s="48" t="s">
        <v>38</v>
      </c>
      <c r="L75" s="48"/>
      <c r="M75" s="44" t="s">
        <v>38</v>
      </c>
      <c r="N75" s="21"/>
      <c r="O75" s="21"/>
      <c r="Q75" s="21"/>
      <c r="R75" s="21"/>
      <c r="S75" s="21"/>
      <c r="T75" s="21"/>
      <c r="U75" s="21"/>
    </row>
    <row r="76" spans="1:21" ht="12.75" customHeight="1">
      <c r="A76" s="14"/>
      <c r="B76" s="41" t="s">
        <v>93</v>
      </c>
      <c r="C76" s="42" t="s">
        <v>101</v>
      </c>
      <c r="D76" s="43" t="s">
        <v>102</v>
      </c>
      <c r="E76" s="46">
        <v>346</v>
      </c>
      <c r="F76" s="48"/>
      <c r="G76" s="46">
        <f t="shared" si="4"/>
        <v>346</v>
      </c>
      <c r="H76" s="48">
        <v>346</v>
      </c>
      <c r="I76" s="48"/>
      <c r="J76" s="48">
        <f t="shared" si="5"/>
        <v>346</v>
      </c>
      <c r="K76" s="48" t="s">
        <v>38</v>
      </c>
      <c r="L76" s="48"/>
      <c r="M76" s="44" t="s">
        <v>38</v>
      </c>
      <c r="N76" s="21"/>
      <c r="O76" s="21"/>
      <c r="Q76" s="21"/>
      <c r="R76" s="21"/>
      <c r="S76" s="21"/>
      <c r="T76" s="21"/>
      <c r="U76" s="21"/>
    </row>
    <row r="77" spans="1:21" ht="27.75" customHeight="1">
      <c r="A77" s="14"/>
      <c r="B77" s="41" t="s">
        <v>94</v>
      </c>
      <c r="C77" s="42" t="s">
        <v>101</v>
      </c>
      <c r="D77" s="43" t="s">
        <v>102</v>
      </c>
      <c r="E77" s="46">
        <v>107</v>
      </c>
      <c r="F77" s="48"/>
      <c r="G77" s="46">
        <f t="shared" si="4"/>
        <v>107</v>
      </c>
      <c r="H77" s="48">
        <v>107</v>
      </c>
      <c r="I77" s="48"/>
      <c r="J77" s="48">
        <f t="shared" si="5"/>
        <v>107</v>
      </c>
      <c r="K77" s="48" t="s">
        <v>38</v>
      </c>
      <c r="L77" s="48"/>
      <c r="M77" s="44" t="s">
        <v>38</v>
      </c>
      <c r="N77" s="21"/>
      <c r="O77" s="21"/>
      <c r="Q77" s="21"/>
      <c r="R77" s="21"/>
      <c r="S77" s="21"/>
      <c r="T77" s="21"/>
      <c r="U77" s="21"/>
    </row>
    <row r="78" spans="1:21" ht="25.5">
      <c r="A78" s="14" t="s">
        <v>81</v>
      </c>
      <c r="B78" s="41" t="s">
        <v>95</v>
      </c>
      <c r="C78" s="42" t="s">
        <v>101</v>
      </c>
      <c r="D78" s="43" t="s">
        <v>102</v>
      </c>
      <c r="E78" s="46">
        <v>295</v>
      </c>
      <c r="F78" s="48"/>
      <c r="G78" s="46">
        <f t="shared" si="4"/>
        <v>295</v>
      </c>
      <c r="H78" s="48">
        <v>295</v>
      </c>
      <c r="I78" s="48"/>
      <c r="J78" s="48">
        <f t="shared" si="5"/>
        <v>295</v>
      </c>
      <c r="K78" s="48" t="s">
        <v>38</v>
      </c>
      <c r="L78" s="48"/>
      <c r="M78" s="44" t="s">
        <v>38</v>
      </c>
      <c r="N78" s="21"/>
      <c r="O78" s="21"/>
      <c r="Q78" s="21"/>
      <c r="R78" s="21"/>
      <c r="S78" s="21"/>
      <c r="T78" s="21"/>
      <c r="U78" s="21"/>
    </row>
    <row r="79" spans="1:21" ht="29.25" customHeight="1">
      <c r="A79" s="14"/>
      <c r="B79" s="41" t="s">
        <v>96</v>
      </c>
      <c r="C79" s="42" t="s">
        <v>101</v>
      </c>
      <c r="D79" s="43" t="s">
        <v>102</v>
      </c>
      <c r="E79" s="46">
        <v>290</v>
      </c>
      <c r="F79" s="48"/>
      <c r="G79" s="46">
        <f t="shared" si="4"/>
        <v>290</v>
      </c>
      <c r="H79" s="48">
        <v>290</v>
      </c>
      <c r="I79" s="48"/>
      <c r="J79" s="48">
        <f t="shared" si="5"/>
        <v>290</v>
      </c>
      <c r="K79" s="48" t="s">
        <v>38</v>
      </c>
      <c r="L79" s="48"/>
      <c r="M79" s="44" t="s">
        <v>38</v>
      </c>
      <c r="N79" s="21"/>
      <c r="O79" s="21"/>
      <c r="Q79" s="21"/>
      <c r="R79" s="21"/>
      <c r="S79" s="21"/>
      <c r="T79" s="21"/>
      <c r="U79" s="21"/>
    </row>
    <row r="80" spans="1:21" ht="27.75" customHeight="1">
      <c r="A80" s="14"/>
      <c r="B80" s="41" t="s">
        <v>97</v>
      </c>
      <c r="C80" s="42" t="s">
        <v>101</v>
      </c>
      <c r="D80" s="43" t="s">
        <v>102</v>
      </c>
      <c r="E80" s="46">
        <v>5</v>
      </c>
      <c r="F80" s="48"/>
      <c r="G80" s="46">
        <f t="shared" si="4"/>
        <v>5</v>
      </c>
      <c r="H80" s="48">
        <v>5</v>
      </c>
      <c r="I80" s="48"/>
      <c r="J80" s="48">
        <f t="shared" si="5"/>
        <v>5</v>
      </c>
      <c r="K80" s="48" t="s">
        <v>38</v>
      </c>
      <c r="L80" s="48"/>
      <c r="M80" s="44" t="s">
        <v>38</v>
      </c>
      <c r="N80" s="21"/>
      <c r="O80" s="21"/>
      <c r="Q80" s="21"/>
      <c r="R80" s="21"/>
      <c r="S80" s="21"/>
      <c r="T80" s="21"/>
      <c r="U80" s="21"/>
    </row>
    <row r="81" spans="1:21" ht="33" customHeight="1">
      <c r="A81" s="14" t="s">
        <v>82</v>
      </c>
      <c r="B81" s="41" t="s">
        <v>71</v>
      </c>
      <c r="C81" s="42" t="s">
        <v>101</v>
      </c>
      <c r="D81" s="43" t="s">
        <v>102</v>
      </c>
      <c r="E81" s="46">
        <v>218</v>
      </c>
      <c r="F81" s="48"/>
      <c r="G81" s="46">
        <f t="shared" si="4"/>
        <v>218</v>
      </c>
      <c r="H81" s="48">
        <v>218</v>
      </c>
      <c r="I81" s="48"/>
      <c r="J81" s="48">
        <f t="shared" si="5"/>
        <v>218</v>
      </c>
      <c r="K81" s="48" t="s">
        <v>38</v>
      </c>
      <c r="L81" s="48"/>
      <c r="M81" s="44" t="s">
        <v>38</v>
      </c>
      <c r="N81" s="21"/>
      <c r="O81" s="21"/>
      <c r="Q81" s="21"/>
      <c r="R81" s="21"/>
      <c r="S81" s="21"/>
      <c r="T81" s="21"/>
      <c r="U81" s="21"/>
    </row>
    <row r="82" spans="1:21" ht="24.75" customHeight="1">
      <c r="A82" s="14"/>
      <c r="B82" s="41" t="s">
        <v>93</v>
      </c>
      <c r="C82" s="42" t="s">
        <v>101</v>
      </c>
      <c r="D82" s="43" t="s">
        <v>102</v>
      </c>
      <c r="E82" s="46">
        <v>168</v>
      </c>
      <c r="F82" s="48"/>
      <c r="G82" s="46">
        <f t="shared" si="4"/>
        <v>168</v>
      </c>
      <c r="H82" s="48">
        <v>168</v>
      </c>
      <c r="I82" s="48"/>
      <c r="J82" s="48">
        <f t="shared" si="5"/>
        <v>168</v>
      </c>
      <c r="K82" s="48" t="s">
        <v>38</v>
      </c>
      <c r="L82" s="48"/>
      <c r="M82" s="44" t="s">
        <v>38</v>
      </c>
      <c r="N82" s="21"/>
      <c r="O82" s="21"/>
      <c r="Q82" s="21"/>
      <c r="R82" s="21"/>
      <c r="S82" s="21"/>
      <c r="T82" s="21"/>
      <c r="U82" s="21"/>
    </row>
    <row r="83" spans="1:21" ht="27.75" customHeight="1">
      <c r="A83" s="14"/>
      <c r="B83" s="41" t="s">
        <v>94</v>
      </c>
      <c r="C83" s="42" t="s">
        <v>101</v>
      </c>
      <c r="D83" s="43" t="s">
        <v>102</v>
      </c>
      <c r="E83" s="46">
        <v>50</v>
      </c>
      <c r="F83" s="48"/>
      <c r="G83" s="46">
        <f t="shared" si="4"/>
        <v>50</v>
      </c>
      <c r="H83" s="48">
        <v>50</v>
      </c>
      <c r="I83" s="48"/>
      <c r="J83" s="48">
        <f t="shared" si="5"/>
        <v>50</v>
      </c>
      <c r="K83" s="48" t="s">
        <v>38</v>
      </c>
      <c r="L83" s="48"/>
      <c r="M83" s="44" t="s">
        <v>38</v>
      </c>
      <c r="N83" s="21"/>
      <c r="O83" s="21"/>
      <c r="Q83" s="21"/>
      <c r="R83" s="21"/>
      <c r="S83" s="21"/>
      <c r="T83" s="21"/>
      <c r="U83" s="21"/>
    </row>
    <row r="84" spans="1:13" ht="25.5" customHeight="1">
      <c r="A84" s="14" t="s">
        <v>106</v>
      </c>
      <c r="B84" s="41" t="s">
        <v>98</v>
      </c>
      <c r="C84" s="42" t="s">
        <v>101</v>
      </c>
      <c r="D84" s="43" t="s">
        <v>103</v>
      </c>
      <c r="E84" s="46">
        <v>429</v>
      </c>
      <c r="F84" s="48"/>
      <c r="G84" s="46">
        <f t="shared" si="4"/>
        <v>429</v>
      </c>
      <c r="H84" s="48">
        <v>429</v>
      </c>
      <c r="I84" s="48"/>
      <c r="J84" s="48">
        <f t="shared" si="5"/>
        <v>429</v>
      </c>
      <c r="K84" s="48" t="s">
        <v>38</v>
      </c>
      <c r="L84" s="48"/>
      <c r="M84" s="44" t="s">
        <v>38</v>
      </c>
    </row>
    <row r="85" spans="1:13" ht="42" customHeight="1">
      <c r="A85" s="14" t="s">
        <v>83</v>
      </c>
      <c r="B85" s="41" t="s">
        <v>69</v>
      </c>
      <c r="C85" s="42" t="s">
        <v>101</v>
      </c>
      <c r="D85" s="43" t="s">
        <v>103</v>
      </c>
      <c r="E85" s="46">
        <v>225</v>
      </c>
      <c r="F85" s="48"/>
      <c r="G85" s="46">
        <f t="shared" si="4"/>
        <v>225</v>
      </c>
      <c r="H85" s="48">
        <v>225</v>
      </c>
      <c r="I85" s="48"/>
      <c r="J85" s="48">
        <f t="shared" si="5"/>
        <v>225</v>
      </c>
      <c r="K85" s="48" t="s">
        <v>38</v>
      </c>
      <c r="L85" s="48"/>
      <c r="M85" s="44" t="s">
        <v>38</v>
      </c>
    </row>
    <row r="86" spans="1:13" ht="36.75" customHeight="1">
      <c r="A86" s="14" t="s">
        <v>64</v>
      </c>
      <c r="B86" s="41" t="s">
        <v>70</v>
      </c>
      <c r="C86" s="42" t="s">
        <v>101</v>
      </c>
      <c r="D86" s="43" t="s">
        <v>103</v>
      </c>
      <c r="E86" s="46">
        <v>150</v>
      </c>
      <c r="F86" s="48"/>
      <c r="G86" s="46">
        <f t="shared" si="4"/>
        <v>150</v>
      </c>
      <c r="H86" s="48">
        <v>150</v>
      </c>
      <c r="I86" s="48"/>
      <c r="J86" s="48">
        <f t="shared" si="5"/>
        <v>150</v>
      </c>
      <c r="K86" s="48" t="s">
        <v>38</v>
      </c>
      <c r="L86" s="48"/>
      <c r="M86" s="44" t="s">
        <v>38</v>
      </c>
    </row>
    <row r="87" spans="1:13" ht="41.25" customHeight="1">
      <c r="A87" s="14" t="s">
        <v>65</v>
      </c>
      <c r="B87" s="41" t="s">
        <v>71</v>
      </c>
      <c r="C87" s="42" t="s">
        <v>101</v>
      </c>
      <c r="D87" s="43" t="s">
        <v>103</v>
      </c>
      <c r="E87" s="46">
        <v>54</v>
      </c>
      <c r="F87" s="48"/>
      <c r="G87" s="46">
        <f t="shared" si="4"/>
        <v>54</v>
      </c>
      <c r="H87" s="48">
        <v>54</v>
      </c>
      <c r="I87" s="48"/>
      <c r="J87" s="48">
        <f t="shared" si="5"/>
        <v>54</v>
      </c>
      <c r="K87" s="48" t="s">
        <v>38</v>
      </c>
      <c r="L87" s="48"/>
      <c r="M87" s="44" t="s">
        <v>38</v>
      </c>
    </row>
    <row r="88" spans="1:13" ht="59.25" customHeight="1">
      <c r="A88" s="14" t="s">
        <v>107</v>
      </c>
      <c r="B88" s="41" t="s">
        <v>99</v>
      </c>
      <c r="C88" s="42" t="s">
        <v>87</v>
      </c>
      <c r="D88" s="54" t="s">
        <v>104</v>
      </c>
      <c r="E88" s="47">
        <v>90</v>
      </c>
      <c r="F88" s="49"/>
      <c r="G88" s="46">
        <f t="shared" si="4"/>
        <v>90</v>
      </c>
      <c r="H88" s="49">
        <v>90</v>
      </c>
      <c r="I88" s="49"/>
      <c r="J88" s="48">
        <f t="shared" si="5"/>
        <v>90</v>
      </c>
      <c r="K88" s="48" t="s">
        <v>38</v>
      </c>
      <c r="L88" s="49"/>
      <c r="M88" s="44" t="s">
        <v>38</v>
      </c>
    </row>
    <row r="89" spans="1:13" ht="14.25" customHeight="1">
      <c r="A89" s="14"/>
      <c r="B89" s="41"/>
      <c r="C89" s="42"/>
      <c r="D89" s="43"/>
      <c r="E89" s="48"/>
      <c r="F89" s="48"/>
      <c r="G89" s="48"/>
      <c r="H89" s="48"/>
      <c r="I89" s="48"/>
      <c r="J89" s="48"/>
      <c r="K89" s="48"/>
      <c r="L89" s="48"/>
      <c r="M89" s="44"/>
    </row>
    <row r="90" spans="1:13" ht="25.5">
      <c r="A90" s="50" t="s">
        <v>108</v>
      </c>
      <c r="B90" s="41" t="s">
        <v>100</v>
      </c>
      <c r="C90" s="42" t="s">
        <v>40</v>
      </c>
      <c r="D90" s="43" t="s">
        <v>41</v>
      </c>
      <c r="E90" s="48"/>
      <c r="F90" s="46">
        <v>3</v>
      </c>
      <c r="G90" s="46">
        <v>3</v>
      </c>
      <c r="H90" s="48"/>
      <c r="I90" s="48">
        <v>3</v>
      </c>
      <c r="J90" s="49">
        <v>3</v>
      </c>
      <c r="K90" s="48"/>
      <c r="L90" s="48"/>
      <c r="M90" s="45"/>
    </row>
    <row r="91" spans="1:13" ht="27.75" customHeight="1">
      <c r="A91" s="109" t="s">
        <v>137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1:13" ht="12.75">
      <c r="A92" s="9"/>
      <c r="B92" s="13" t="s">
        <v>42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20" ht="53.25" customHeight="1">
      <c r="A93" s="14" t="s">
        <v>105</v>
      </c>
      <c r="B93" s="52" t="s">
        <v>109</v>
      </c>
      <c r="C93" s="53" t="s">
        <v>120</v>
      </c>
      <c r="D93" s="55" t="s">
        <v>121</v>
      </c>
      <c r="E93" s="58">
        <v>59086.59</v>
      </c>
      <c r="F93" s="59"/>
      <c r="G93" s="58">
        <f>G62/G66</f>
        <v>59086.58857142857</v>
      </c>
      <c r="H93" s="59">
        <f>H62/H66</f>
        <v>66519.51215311004</v>
      </c>
      <c r="I93" s="59"/>
      <c r="J93" s="59">
        <f>H93</f>
        <v>66519.51215311004</v>
      </c>
      <c r="K93" s="59">
        <f aca="true" t="shared" si="6" ref="K93:K98">H93-E93</f>
        <v>7432.922153110048</v>
      </c>
      <c r="L93" s="59"/>
      <c r="M93" s="71">
        <f aca="true" t="shared" si="7" ref="M93:M98">K93</f>
        <v>7432.922153110048</v>
      </c>
      <c r="N93" s="51"/>
      <c r="O93" s="51"/>
      <c r="P93" s="51"/>
      <c r="Q93" s="51"/>
      <c r="R93" s="51"/>
      <c r="S93" s="51"/>
      <c r="T93" s="51"/>
    </row>
    <row r="94" spans="1:20" ht="48.75" customHeight="1">
      <c r="A94" s="14" t="s">
        <v>80</v>
      </c>
      <c r="B94" s="52" t="s">
        <v>110</v>
      </c>
      <c r="C94" s="53" t="s">
        <v>120</v>
      </c>
      <c r="D94" s="55" t="s">
        <v>122</v>
      </c>
      <c r="E94" s="58">
        <v>57286.33</v>
      </c>
      <c r="F94" s="59"/>
      <c r="G94" s="58">
        <f aca="true" t="shared" si="8" ref="G94:G100">E94</f>
        <v>57286.33</v>
      </c>
      <c r="H94" s="59">
        <f>H63/H67</f>
        <v>62858.37719008264</v>
      </c>
      <c r="I94" s="59"/>
      <c r="J94" s="59">
        <f aca="true" t="shared" si="9" ref="J94:J100">H94</f>
        <v>62858.37719008264</v>
      </c>
      <c r="K94" s="59">
        <f t="shared" si="6"/>
        <v>5572.047190082638</v>
      </c>
      <c r="L94" s="74"/>
      <c r="M94" s="71">
        <f t="shared" si="7"/>
        <v>5572.047190082638</v>
      </c>
      <c r="N94" s="51"/>
      <c r="O94" s="51"/>
      <c r="P94" s="51"/>
      <c r="Q94" s="51"/>
      <c r="R94" s="51"/>
      <c r="S94" s="51"/>
      <c r="T94" s="51"/>
    </row>
    <row r="95" spans="1:20" ht="48" customHeight="1">
      <c r="A95" s="14" t="s">
        <v>81</v>
      </c>
      <c r="B95" s="52" t="s">
        <v>111</v>
      </c>
      <c r="C95" s="53" t="s">
        <v>120</v>
      </c>
      <c r="D95" s="55" t="s">
        <v>123</v>
      </c>
      <c r="E95" s="58">
        <v>59524.79</v>
      </c>
      <c r="F95" s="59"/>
      <c r="G95" s="58">
        <f t="shared" si="8"/>
        <v>59524.79</v>
      </c>
      <c r="H95" s="59">
        <f>H64/H69</f>
        <v>62891.628000000004</v>
      </c>
      <c r="I95" s="59"/>
      <c r="J95" s="59">
        <f t="shared" si="9"/>
        <v>62891.628000000004</v>
      </c>
      <c r="K95" s="59">
        <f t="shared" si="6"/>
        <v>3366.8380000000034</v>
      </c>
      <c r="L95" s="74"/>
      <c r="M95" s="71">
        <f t="shared" si="7"/>
        <v>3366.8380000000034</v>
      </c>
      <c r="N95" s="51"/>
      <c r="O95" s="51"/>
      <c r="P95" s="51"/>
      <c r="Q95" s="51"/>
      <c r="R95" s="51"/>
      <c r="S95" s="51"/>
      <c r="T95" s="51"/>
    </row>
    <row r="96" spans="1:20" ht="48" customHeight="1">
      <c r="A96" s="14" t="s">
        <v>82</v>
      </c>
      <c r="B96" s="52" t="s">
        <v>112</v>
      </c>
      <c r="C96" s="53" t="s">
        <v>120</v>
      </c>
      <c r="D96" s="55" t="s">
        <v>124</v>
      </c>
      <c r="E96" s="58">
        <v>64416.35</v>
      </c>
      <c r="F96" s="59"/>
      <c r="G96" s="58">
        <f t="shared" si="8"/>
        <v>64416.35</v>
      </c>
      <c r="H96" s="59">
        <f>H65/H71</f>
        <v>90114.85428571429</v>
      </c>
      <c r="I96" s="59"/>
      <c r="J96" s="59">
        <f t="shared" si="9"/>
        <v>90114.85428571429</v>
      </c>
      <c r="K96" s="59">
        <f t="shared" si="6"/>
        <v>25698.50428571429</v>
      </c>
      <c r="L96" s="74"/>
      <c r="M96" s="71">
        <f t="shared" si="7"/>
        <v>25698.50428571429</v>
      </c>
      <c r="N96" s="51"/>
      <c r="O96" s="51"/>
      <c r="P96" s="51"/>
      <c r="Q96" s="51"/>
      <c r="R96" s="51"/>
      <c r="S96" s="51"/>
      <c r="T96" s="51"/>
    </row>
    <row r="97" spans="1:20" ht="48.75" customHeight="1">
      <c r="A97" s="14" t="s">
        <v>106</v>
      </c>
      <c r="B97" s="52" t="s">
        <v>113</v>
      </c>
      <c r="C97" s="53" t="s">
        <v>120</v>
      </c>
      <c r="D97" s="55" t="s">
        <v>142</v>
      </c>
      <c r="E97" s="58">
        <v>6652.1</v>
      </c>
      <c r="F97" s="59"/>
      <c r="G97" s="58">
        <f t="shared" si="8"/>
        <v>6652.1</v>
      </c>
      <c r="H97" s="59">
        <f>2734204.51/52.25/7</f>
        <v>7475.610416951468</v>
      </c>
      <c r="I97" s="59"/>
      <c r="J97" s="59">
        <f t="shared" si="9"/>
        <v>7475.610416951468</v>
      </c>
      <c r="K97" s="59">
        <f t="shared" si="6"/>
        <v>823.510416951468</v>
      </c>
      <c r="L97" s="74"/>
      <c r="M97" s="71">
        <f t="shared" si="7"/>
        <v>823.510416951468</v>
      </c>
      <c r="N97" s="51"/>
      <c r="O97" s="51"/>
      <c r="P97" s="51"/>
      <c r="Q97" s="51"/>
      <c r="R97" s="51"/>
      <c r="S97" s="51"/>
      <c r="T97" s="51"/>
    </row>
    <row r="98" spans="1:20" ht="48.75" customHeight="1">
      <c r="A98" s="14" t="s">
        <v>107</v>
      </c>
      <c r="B98" s="52" t="s">
        <v>114</v>
      </c>
      <c r="C98" s="53" t="s">
        <v>120</v>
      </c>
      <c r="D98" s="55" t="s">
        <v>125</v>
      </c>
      <c r="E98" s="58">
        <v>3639.39</v>
      </c>
      <c r="F98" s="59"/>
      <c r="G98" s="58">
        <f t="shared" si="8"/>
        <v>3639.39</v>
      </c>
      <c r="H98" s="59">
        <f>H32/H74</f>
        <v>3597.9756832298135</v>
      </c>
      <c r="I98" s="59"/>
      <c r="J98" s="59">
        <f t="shared" si="9"/>
        <v>3597.9756832298135</v>
      </c>
      <c r="K98" s="59">
        <f t="shared" si="6"/>
        <v>-41.41431677018636</v>
      </c>
      <c r="L98" s="74"/>
      <c r="M98" s="71">
        <f t="shared" si="7"/>
        <v>-41.41431677018636</v>
      </c>
      <c r="N98" s="51"/>
      <c r="O98" s="51"/>
      <c r="P98" s="51"/>
      <c r="Q98" s="51"/>
      <c r="R98" s="51"/>
      <c r="S98" s="51"/>
      <c r="T98" s="51"/>
    </row>
    <row r="99" spans="1:20" ht="75" customHeight="1">
      <c r="A99" s="14" t="s">
        <v>108</v>
      </c>
      <c r="B99" s="52" t="s">
        <v>115</v>
      </c>
      <c r="C99" s="53" t="s">
        <v>120</v>
      </c>
      <c r="D99" s="55" t="s">
        <v>126</v>
      </c>
      <c r="E99" s="58">
        <v>220.26</v>
      </c>
      <c r="F99" s="59"/>
      <c r="G99" s="58">
        <f t="shared" si="8"/>
        <v>220.26</v>
      </c>
      <c r="H99" s="59">
        <f>H33/H84</f>
        <v>220.25731934731934</v>
      </c>
      <c r="I99" s="59"/>
      <c r="J99" s="59">
        <f t="shared" si="9"/>
        <v>220.25731934731934</v>
      </c>
      <c r="K99" s="59" t="s">
        <v>38</v>
      </c>
      <c r="L99" s="59"/>
      <c r="M99" s="56" t="s">
        <v>38</v>
      </c>
      <c r="N99" s="51"/>
      <c r="O99" s="51"/>
      <c r="P99" s="51"/>
      <c r="Q99" s="51"/>
      <c r="R99" s="51"/>
      <c r="S99" s="51"/>
      <c r="T99" s="51"/>
    </row>
    <row r="100" spans="1:20" ht="72.75" customHeight="1">
      <c r="A100" s="14" t="s">
        <v>118</v>
      </c>
      <c r="B100" s="52" t="s">
        <v>116</v>
      </c>
      <c r="C100" s="53" t="s">
        <v>120</v>
      </c>
      <c r="D100" s="55" t="s">
        <v>127</v>
      </c>
      <c r="E100" s="58">
        <v>1307.41</v>
      </c>
      <c r="F100" s="59"/>
      <c r="G100" s="58">
        <f t="shared" si="8"/>
        <v>1307.41</v>
      </c>
      <c r="H100" s="59">
        <f>H37/H88</f>
        <v>1307.411111111111</v>
      </c>
      <c r="I100" s="59"/>
      <c r="J100" s="59">
        <f t="shared" si="9"/>
        <v>1307.411111111111</v>
      </c>
      <c r="K100" s="59" t="s">
        <v>38</v>
      </c>
      <c r="L100" s="59"/>
      <c r="M100" s="56" t="s">
        <v>38</v>
      </c>
      <c r="N100" s="51"/>
      <c r="O100" s="51"/>
      <c r="P100" s="51"/>
      <c r="Q100" s="51"/>
      <c r="R100" s="51"/>
      <c r="S100" s="51"/>
      <c r="T100" s="51"/>
    </row>
    <row r="101" spans="1:20" ht="49.5" customHeight="1">
      <c r="A101" s="14" t="s">
        <v>119</v>
      </c>
      <c r="B101" s="52" t="s">
        <v>117</v>
      </c>
      <c r="C101" s="53" t="s">
        <v>120</v>
      </c>
      <c r="D101" s="55" t="s">
        <v>128</v>
      </c>
      <c r="E101" s="57"/>
      <c r="F101" s="60">
        <v>16666.666666666668</v>
      </c>
      <c r="G101" s="58">
        <f>F101</f>
        <v>16666.666666666668</v>
      </c>
      <c r="H101" s="60"/>
      <c r="I101" s="77">
        <v>16666.67</v>
      </c>
      <c r="J101" s="77">
        <f>I101</f>
        <v>16666.67</v>
      </c>
      <c r="K101" s="60"/>
      <c r="L101" s="60" t="s">
        <v>38</v>
      </c>
      <c r="M101" s="60"/>
      <c r="N101" s="51"/>
      <c r="O101" s="51"/>
      <c r="P101" s="51"/>
      <c r="Q101" s="51"/>
      <c r="R101" s="51"/>
      <c r="S101" s="51"/>
      <c r="T101" s="51"/>
    </row>
    <row r="102" spans="1:13" ht="14.25" customHeight="1">
      <c r="A102" s="111" t="s">
        <v>143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  <row r="103" spans="1:13" ht="12.75">
      <c r="A103" s="9"/>
      <c r="B103" s="13" t="s">
        <v>43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22" ht="38.25" customHeight="1">
      <c r="A104" s="9"/>
      <c r="B104" s="63" t="s">
        <v>129</v>
      </c>
      <c r="C104" s="64" t="s">
        <v>101</v>
      </c>
      <c r="D104" s="67" t="s">
        <v>132</v>
      </c>
      <c r="E104" s="68">
        <v>3</v>
      </c>
      <c r="F104" s="69"/>
      <c r="G104" s="68">
        <f>E104</f>
        <v>3</v>
      </c>
      <c r="H104" s="69">
        <v>3</v>
      </c>
      <c r="I104" s="69"/>
      <c r="J104" s="69">
        <f>H104</f>
        <v>3</v>
      </c>
      <c r="K104" s="69" t="s">
        <v>38</v>
      </c>
      <c r="L104" s="69"/>
      <c r="M104" s="66" t="s">
        <v>38</v>
      </c>
      <c r="N104" s="61"/>
      <c r="O104" s="61"/>
      <c r="P104" s="61"/>
      <c r="Q104" s="61"/>
      <c r="R104" s="61"/>
      <c r="S104" s="61"/>
      <c r="T104" s="61"/>
      <c r="U104" s="21"/>
      <c r="V104" s="21"/>
    </row>
    <row r="105" spans="1:22" ht="42" customHeight="1">
      <c r="A105" s="9"/>
      <c r="B105" s="63" t="s">
        <v>141</v>
      </c>
      <c r="C105" s="64" t="s">
        <v>101</v>
      </c>
      <c r="D105" s="67" t="s">
        <v>140</v>
      </c>
      <c r="E105" s="68">
        <v>298</v>
      </c>
      <c r="F105" s="69"/>
      <c r="G105" s="68">
        <f>E105</f>
        <v>298</v>
      </c>
      <c r="H105" s="69">
        <v>298</v>
      </c>
      <c r="I105" s="69"/>
      <c r="J105" s="69">
        <f>H105</f>
        <v>298</v>
      </c>
      <c r="K105" s="69" t="s">
        <v>38</v>
      </c>
      <c r="L105" s="69"/>
      <c r="M105" s="66" t="s">
        <v>38</v>
      </c>
      <c r="N105" s="61"/>
      <c r="O105" s="61"/>
      <c r="P105" s="61"/>
      <c r="Q105" s="61"/>
      <c r="R105" s="61"/>
      <c r="S105" s="61"/>
      <c r="T105" s="61"/>
      <c r="U105" s="21"/>
      <c r="V105" s="21"/>
    </row>
    <row r="106" spans="1:22" ht="60" customHeight="1">
      <c r="A106" s="9"/>
      <c r="B106" s="63" t="s">
        <v>139</v>
      </c>
      <c r="C106" s="64" t="s">
        <v>131</v>
      </c>
      <c r="D106" s="67" t="s">
        <v>138</v>
      </c>
      <c r="E106" s="68">
        <v>-6.2</v>
      </c>
      <c r="F106" s="69"/>
      <c r="G106" s="68">
        <f>E106</f>
        <v>-6.2</v>
      </c>
      <c r="H106" s="69">
        <v>-6.2</v>
      </c>
      <c r="I106" s="69"/>
      <c r="J106" s="69">
        <f>H106</f>
        <v>-6.2</v>
      </c>
      <c r="K106" s="69" t="s">
        <v>38</v>
      </c>
      <c r="L106" s="69"/>
      <c r="M106" s="66" t="s">
        <v>38</v>
      </c>
      <c r="N106" s="61"/>
      <c r="O106" s="61"/>
      <c r="P106" s="61"/>
      <c r="Q106" s="61"/>
      <c r="R106" s="61"/>
      <c r="S106" s="61"/>
      <c r="T106" s="61"/>
      <c r="U106" s="21"/>
      <c r="V106" s="21"/>
    </row>
    <row r="107" spans="1:22" ht="68.25" customHeight="1">
      <c r="A107" s="9"/>
      <c r="B107" s="63" t="s">
        <v>130</v>
      </c>
      <c r="C107" s="64" t="s">
        <v>131</v>
      </c>
      <c r="D107" s="67" t="s">
        <v>133</v>
      </c>
      <c r="E107" s="65"/>
      <c r="F107" s="65">
        <v>100</v>
      </c>
      <c r="G107" s="65"/>
      <c r="H107" s="65"/>
      <c r="I107" s="65">
        <v>100</v>
      </c>
      <c r="J107" s="65"/>
      <c r="K107" s="65"/>
      <c r="L107" s="65" t="s">
        <v>38</v>
      </c>
      <c r="M107" s="65"/>
      <c r="N107" s="62"/>
      <c r="O107" s="62"/>
      <c r="P107" s="62"/>
      <c r="Q107" s="62"/>
      <c r="R107" s="62"/>
      <c r="S107" s="62"/>
      <c r="T107" s="62"/>
      <c r="U107" s="21"/>
      <c r="V107" s="21"/>
    </row>
    <row r="108" spans="1:22" ht="12.75">
      <c r="A108" s="86" t="s">
        <v>44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99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ht="12.75">
      <c r="A109" s="118" t="s">
        <v>45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9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13" ht="12.75">
      <c r="A110" s="112" t="s">
        <v>52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4"/>
    </row>
    <row r="111" spans="1:5" ht="19.5" customHeight="1">
      <c r="A111" s="17" t="s">
        <v>46</v>
      </c>
      <c r="B111" s="17"/>
      <c r="C111" s="17"/>
      <c r="D111" s="17"/>
      <c r="E111" s="18"/>
    </row>
    <row r="112" spans="1:13" ht="30.75" customHeight="1">
      <c r="A112" s="116" t="s">
        <v>134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</row>
    <row r="113" spans="1:13" ht="19.5" customHeight="1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</row>
    <row r="114" spans="1:5" ht="12.75">
      <c r="A114" s="117" t="s">
        <v>47</v>
      </c>
      <c r="B114" s="117"/>
      <c r="C114" s="117"/>
      <c r="D114" s="117"/>
      <c r="E114" s="117"/>
    </row>
    <row r="115" spans="1:13" ht="12.75">
      <c r="A115" s="117"/>
      <c r="B115" s="117"/>
      <c r="C115" s="117"/>
      <c r="D115" s="117"/>
      <c r="E115" s="117"/>
      <c r="G115" s="107"/>
      <c r="H115" s="107"/>
      <c r="J115" s="108" t="s">
        <v>48</v>
      </c>
      <c r="K115" s="108"/>
      <c r="L115" s="108"/>
      <c r="M115" s="108"/>
    </row>
    <row r="116" spans="1:13" ht="15.75" customHeight="1">
      <c r="A116" s="15"/>
      <c r="B116" s="15"/>
      <c r="C116" s="15"/>
      <c r="D116" s="15"/>
      <c r="E116" s="15"/>
      <c r="J116" s="89" t="s">
        <v>49</v>
      </c>
      <c r="K116" s="89"/>
      <c r="L116" s="89"/>
      <c r="M116" s="89"/>
    </row>
    <row r="117" spans="1:13" ht="18.75" customHeight="1">
      <c r="A117" s="117" t="s">
        <v>50</v>
      </c>
      <c r="B117" s="117"/>
      <c r="C117" s="117"/>
      <c r="D117" s="117"/>
      <c r="E117" s="117"/>
      <c r="G117" s="107"/>
      <c r="H117" s="107"/>
      <c r="J117" s="108" t="s">
        <v>51</v>
      </c>
      <c r="K117" s="108"/>
      <c r="L117" s="108"/>
      <c r="M117" s="108"/>
    </row>
    <row r="118" spans="1:13" ht="15.75" customHeight="1">
      <c r="A118" s="16"/>
      <c r="B118" s="16"/>
      <c r="C118" s="16"/>
      <c r="D118" s="16"/>
      <c r="E118" s="16"/>
      <c r="J118" s="89" t="s">
        <v>49</v>
      </c>
      <c r="K118" s="89"/>
      <c r="L118" s="89"/>
      <c r="M118" s="89"/>
    </row>
  </sheetData>
  <sheetProtection/>
  <mergeCells count="70">
    <mergeCell ref="J118:M118"/>
    <mergeCell ref="B49:D49"/>
    <mergeCell ref="B50:D50"/>
    <mergeCell ref="J116:M116"/>
    <mergeCell ref="A117:E117"/>
    <mergeCell ref="G117:H117"/>
    <mergeCell ref="J117:M117"/>
    <mergeCell ref="A109:M109"/>
    <mergeCell ref="A114:E115"/>
    <mergeCell ref="E54:G54"/>
    <mergeCell ref="G115:H115"/>
    <mergeCell ref="J115:M115"/>
    <mergeCell ref="A91:M91"/>
    <mergeCell ref="A102:M102"/>
    <mergeCell ref="A108:M108"/>
    <mergeCell ref="A110:M110"/>
    <mergeCell ref="A113:M113"/>
    <mergeCell ref="A112:M112"/>
    <mergeCell ref="B48:D48"/>
    <mergeCell ref="A54:A55"/>
    <mergeCell ref="B54:B55"/>
    <mergeCell ref="C54:C55"/>
    <mergeCell ref="D54:D55"/>
    <mergeCell ref="A42:M42"/>
    <mergeCell ref="H54:J54"/>
    <mergeCell ref="K54:M54"/>
    <mergeCell ref="A29:A30"/>
    <mergeCell ref="B29:D30"/>
    <mergeCell ref="A41:M41"/>
    <mergeCell ref="A43:M43"/>
    <mergeCell ref="A46:A47"/>
    <mergeCell ref="B46:D47"/>
    <mergeCell ref="E46:G46"/>
    <mergeCell ref="H46:J46"/>
    <mergeCell ref="K46:M46"/>
    <mergeCell ref="B39:D39"/>
    <mergeCell ref="B40:D40"/>
    <mergeCell ref="B31:D31"/>
    <mergeCell ref="B36:D36"/>
    <mergeCell ref="B37:D37"/>
    <mergeCell ref="B32:D32"/>
    <mergeCell ref="B33:D33"/>
    <mergeCell ref="B34:D34"/>
    <mergeCell ref="B35:D35"/>
    <mergeCell ref="B38:D38"/>
    <mergeCell ref="B17:M17"/>
    <mergeCell ref="R29:T29"/>
    <mergeCell ref="U29:W29"/>
    <mergeCell ref="X29:Z29"/>
    <mergeCell ref="B24:M24"/>
    <mergeCell ref="K29:M29"/>
    <mergeCell ref="A20:M20"/>
    <mergeCell ref="B23:M23"/>
    <mergeCell ref="E29:G29"/>
    <mergeCell ref="H29:J29"/>
    <mergeCell ref="E11:M11"/>
    <mergeCell ref="E12:M12"/>
    <mergeCell ref="A13:M13"/>
    <mergeCell ref="A9:A10"/>
    <mergeCell ref="B15:M15"/>
    <mergeCell ref="B16:M16"/>
    <mergeCell ref="E9:M9"/>
    <mergeCell ref="E10:M10"/>
    <mergeCell ref="A11:A12"/>
    <mergeCell ref="J1:M4"/>
    <mergeCell ref="A5:M5"/>
    <mergeCell ref="A6:M6"/>
    <mergeCell ref="A7:A8"/>
    <mergeCell ref="E7:M7"/>
    <mergeCell ref="E8:M8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2021-01-25T09:34:21Z</cp:lastPrinted>
  <dcterms:created xsi:type="dcterms:W3CDTF">1996-10-08T23:32:33Z</dcterms:created>
  <dcterms:modified xsi:type="dcterms:W3CDTF">2021-02-08T13:09:51Z</dcterms:modified>
  <cp:category/>
  <cp:version/>
  <cp:contentType/>
  <cp:contentStatus/>
</cp:coreProperties>
</file>