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25" windowHeight="11025" activeTab="0"/>
  </bookViews>
  <sheets>
    <sheet name="КПК1115061" sheetId="1" r:id="rId1"/>
  </sheets>
  <definedNames>
    <definedName name="_xlnm.Print_Area" localSheetId="0">'КПК1115061'!$A$1:$BM$152</definedName>
  </definedNames>
  <calcPr fullCalcOnLoad="1"/>
</workbook>
</file>

<file path=xl/sharedStrings.xml><?xml version="1.0" encoding="utf-8"?>
<sst xmlns="http://schemas.openxmlformats.org/spreadsheetml/2006/main" count="321" uniqueCount="141">
  <si>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</si>
  <si>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</si>
  <si>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</si>
  <si>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</si>
  <si>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</si>
  <si>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</si>
  <si>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</si>
  <si>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</si>
  <si>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</si>
  <si>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</si>
  <si>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</si>
  <si>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</si>
  <si>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</si>
  <si>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</si>
  <si>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</si>
  <si>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</si>
  <si>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</si>
  <si>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</si>
  <si>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</si>
  <si>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</si>
  <si>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</si>
  <si>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</si>
  <si>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</si>
  <si>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</si>
  <si>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</si>
  <si>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</si>
  <si>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</si>
  <si>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</si>
  <si>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</si>
  <si>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</si>
  <si>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</si>
  <si>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</si>
  <si>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</si>
  <si>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</si>
  <si>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</si>
  <si>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</si>
  <si>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</si>
  <si>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</si>
  <si>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</si>
  <si>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</si>
  <si>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</si>
  <si>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</si>
  <si>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</si>
  <si>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</si>
  <si>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</si>
  <si>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</si>
  <si>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</si>
  <si>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</si>
  <si>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</si>
  <si>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</si>
  <si>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</si>
  <si>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</si>
  <si>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</si>
  <si>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</si>
  <si>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</si>
  <si>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</si>
  <si>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</si>
  <si>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</si>
  <si>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</si>
  <si>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</si>
  <si>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</si>
  <si>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</si>
  <si>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</si>
  <si>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</si>
  <si>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Провадження фізкультурно-оздоровчої та спортивної діяльності населення за місцем проживанням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</si>
  <si>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</si>
  <si>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</si>
  <si>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 довгострокового використання</t>
  </si>
  <si>
    <t>Придбання предметів довгострокового користування</t>
  </si>
  <si>
    <t>УСЬОГО</t>
  </si>
  <si>
    <t>Затрат</t>
  </si>
  <si>
    <t>кількість місцевих ЦФЗН `Спорт для всіх`, од.</t>
  </si>
  <si>
    <t>од.</t>
  </si>
  <si>
    <t>мережа</t>
  </si>
  <si>
    <t>кількість фізкультурно-масових заходів (у розрізі їх видів), що проводяться ЦФЗН `Спорт для всіх`, од.</t>
  </si>
  <si>
    <t>план заходів</t>
  </si>
  <si>
    <t>кількість штатних працівників ЦФЗН `Спорт для всіх`</t>
  </si>
  <si>
    <t>штатний розпис</t>
  </si>
  <si>
    <t>кількість фізкультурно-масових заходів, що проводяться ЦФЗН `Спорт для всіх`, в т.ч. регіональні</t>
  </si>
  <si>
    <t>Фізкультурно-оздоровчі заходи</t>
  </si>
  <si>
    <t>Катання на ковзанах</t>
  </si>
  <si>
    <t>Їзда на велосипеді</t>
  </si>
  <si>
    <t>Їзда на самокатах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</si>
  <si>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</si>
  <si>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</si>
  <si>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</si>
  <si>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</si>
  <si>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</si>
  <si>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</si>
  <si>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боротьба</t>
  </si>
  <si>
    <t>Бокс</t>
  </si>
  <si>
    <t>Футбол</t>
  </si>
  <si>
    <t>видатки на закупівлю обладнання довгострокового використання</t>
  </si>
  <si>
    <t>грн.</t>
  </si>
  <si>
    <t>Продукту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</si>
  <si>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</si>
  <si>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людино-день</t>
  </si>
  <si>
    <t>кількість обладнання довгострокового користування</t>
  </si>
  <si>
    <t>Розрахунок до кошторису</t>
  </si>
  <si>
    <t>Ефективності</t>
  </si>
  <si>
    <t>середні витрати на утримання одного ЦФЗН `Спорт для всіх`, грн</t>
  </si>
  <si>
    <t>Кошторис/кількість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</si>
  <si>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</si>
  <si>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с.ф./кількість штатних працівників ЦФЗН "Спорт для всіх"/12 місяців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</si>
  <si>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</si>
  <si>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середні витрати на один людино-день проведення фізкультурно-масових заходів (у розрізі їх видів), що проводяться ЦФЗН `Спорт для всіх`, грн</t>
  </si>
  <si>
    <t>середні витрати на закупівлю обладнання довгострокового використання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</si>
  <si>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</si>
  <si>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</si>
  <si>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</si>
  <si>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План звітного періоду/факт попереднього періоду*100-100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</si>
  <si>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</si>
  <si>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(план заходів/фактична кількість заходів попереднього року)*100-100</t>
  </si>
  <si>
    <t>відсоток обсягу придбання обладнання довгострокового використання</t>
  </si>
  <si>
    <t>касові видатки на звітний період/планований обсяг видатків*100</t>
  </si>
  <si>
    <t>Створення умов для залучення широких верств населення до занять фізичною культурою</t>
  </si>
  <si>
    <t>1100000</t>
  </si>
  <si>
    <t>Відділу з питань фізичної культури та спорту Ніжинської міської ради</t>
  </si>
  <si>
    <t>Відділ з питань фізичної культури та спорту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</si>
  <si>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</si>
  <si>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</si>
  <si>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25538000000</t>
  </si>
  <si>
    <t>гривень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</si>
  <si>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</si>
  <si>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</si>
  <si>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1110000</t>
  </si>
  <si>
    <t>5061</t>
  </si>
  <si>
    <t>0810</t>
  </si>
  <si>
    <t>План асигнувань на зазначений напрямок/кількість обладнання довгострокового використання</t>
  </si>
  <si>
    <t>Забезпечення діяльності МЦ ФЗ "Спорт для всіх"</t>
  </si>
  <si>
    <t>Міська програма забезпечення пожежної безпеки Ніжинської МТГ</t>
  </si>
  <si>
    <t>розрахунок до кошторису</t>
  </si>
  <si>
    <t>Звіти план заходів</t>
  </si>
  <si>
    <t>План асигнувань на відповідні заходи/ кількість фізкультурно-масових заходів</t>
  </si>
  <si>
    <t>План асигнувань на відповідні заходи /  кількість людино-днів проведення фізкультурно-масових заходів</t>
  </si>
  <si>
    <t>Начальник відділу з питань фізичної
культури та спорту Ніжинської міської ради</t>
  </si>
  <si>
    <t>бюджетної програми місцевого бюджету на 2021  рік</t>
  </si>
  <si>
    <t xml:space="preserve"> 15 лютого 2021 р. № 3</t>
  </si>
  <si>
    <t>Конституція України, Указ Президента України від 2 серпня  2006 року №667\2006 «Про національний план дій щодо реалізації державної політики у сфері фізичної культури і спорту», Постанова КМУ від 18.01.2003р. №49 «Про утворення центрів фізичного здоров’я населення «Спорт для всіх», Наказ МФУ від 26.08.2014 р. № 836 «Про деякі питання запровадження ПЦМ, складання та виконання місцевих бюджетів», Рішення Ніжинської міської ради від 24.12.2020 року № 3-4/2020, 4-4/2020, Рішення Ніжинської міської ради від 04.02.2021 р. № 10-6/2021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</si>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</sst>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2"/>
  <sheetViews>
    <sheetView tabSelected="1" zoomScale="120" zoomScaleNormal="120" zoomScaleSheetLayoutView="100" zoomScalePageLayoutView="0" workbookViewId="0" topLeftCell="A5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41:64" ht="15" customHeight="1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64" ht="20.25" customHeight="1">
      <c r="AO4" s="108" t="s">
        <v>117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.75" customHeight="1">
      <c r="AO7" s="110" t="s">
        <v>137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136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s="7" customFormat="1" ht="14.25" customHeight="1">
      <c r="A13" s="4" t="s">
        <v>54</v>
      </c>
      <c r="B13" s="70" t="s">
        <v>116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5"/>
      <c r="N13" s="66" t="s">
        <v>118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"/>
      <c r="AU13" s="70">
        <v>38744471</v>
      </c>
      <c r="AV13" s="71"/>
      <c r="AW13" s="71"/>
      <c r="AX13" s="71"/>
      <c r="AY13" s="71"/>
      <c r="AZ13" s="71"/>
      <c r="BA13" s="71"/>
      <c r="BB13" s="7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68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8"/>
      <c r="AU14" s="68" t="s">
        <v>56</v>
      </c>
      <c r="AV14" s="68"/>
      <c r="AW14" s="68"/>
      <c r="AX14" s="68"/>
      <c r="AY14" s="68"/>
      <c r="AZ14" s="68"/>
      <c r="BA14" s="68"/>
      <c r="BB14" s="6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s="7" customFormat="1" ht="12.75">
      <c r="BE15" s="9"/>
      <c r="BF15" s="9"/>
      <c r="BG15" s="9"/>
      <c r="BH15" s="9"/>
      <c r="BI15" s="9"/>
      <c r="BJ15" s="9"/>
      <c r="BK15" s="9"/>
      <c r="BL15" s="9"/>
    </row>
    <row r="16" spans="1:75" s="7" customFormat="1" ht="13.5" customHeight="1">
      <c r="A16" s="10" t="s">
        <v>5</v>
      </c>
      <c r="B16" s="70" t="s">
        <v>125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5"/>
      <c r="N16" s="66" t="s">
        <v>118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"/>
      <c r="AU16" s="70">
        <v>38744471</v>
      </c>
      <c r="AV16" s="71"/>
      <c r="AW16" s="71"/>
      <c r="AX16" s="71"/>
      <c r="AY16" s="71"/>
      <c r="AZ16" s="71"/>
      <c r="BA16" s="71"/>
      <c r="BB16" s="7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9"/>
      <c r="BN16" s="9"/>
      <c r="BO16" s="9"/>
      <c r="BP16" s="11"/>
      <c r="BQ16" s="11"/>
      <c r="BR16" s="11"/>
      <c r="BS16" s="11"/>
      <c r="BT16" s="11"/>
      <c r="BU16" s="11"/>
      <c r="BV16" s="11"/>
      <c r="BW16" s="11"/>
    </row>
    <row r="17" spans="1:75" s="7" customFormat="1" ht="24" customHeight="1">
      <c r="A17" s="13"/>
      <c r="B17" s="68" t="s">
        <v>57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8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8"/>
      <c r="AU17" s="68" t="s">
        <v>56</v>
      </c>
      <c r="AV17" s="68"/>
      <c r="AW17" s="68"/>
      <c r="AX17" s="68"/>
      <c r="AY17" s="68"/>
      <c r="AZ17" s="68"/>
      <c r="BA17" s="68"/>
      <c r="BB17" s="68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9"/>
      <c r="BN17" s="9"/>
      <c r="BO17" s="9"/>
      <c r="BP17" s="14"/>
      <c r="BQ17" s="14"/>
      <c r="BR17" s="14"/>
      <c r="BS17" s="14"/>
      <c r="BT17" s="14"/>
      <c r="BU17" s="14"/>
      <c r="BV17" s="14"/>
      <c r="BW17" s="14"/>
    </row>
    <row r="18" s="7" customFormat="1" ht="12.75"/>
    <row r="19" spans="1:79" s="7" customFormat="1" ht="54" customHeight="1">
      <c r="A19" s="4" t="s">
        <v>55</v>
      </c>
      <c r="B19" s="70" t="s">
        <v>123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126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11"/>
      <c r="AA19" s="70" t="s">
        <v>127</v>
      </c>
      <c r="AB19" s="71"/>
      <c r="AC19" s="71"/>
      <c r="AD19" s="71"/>
      <c r="AE19" s="71"/>
      <c r="AF19" s="71"/>
      <c r="AG19" s="71"/>
      <c r="AH19" s="71"/>
      <c r="AI19" s="71"/>
      <c r="AJ19" s="11"/>
      <c r="AK19" s="72" t="s">
        <v>124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11"/>
      <c r="BE19" s="70" t="s">
        <v>121</v>
      </c>
      <c r="BF19" s="71"/>
      <c r="BG19" s="71"/>
      <c r="BH19" s="71"/>
      <c r="BI19" s="71"/>
      <c r="BJ19" s="71"/>
      <c r="BK19" s="71"/>
      <c r="BL19" s="7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s="7" customFormat="1" ht="25.5" customHeight="1">
      <c r="B20" s="68" t="s">
        <v>57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58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4"/>
      <c r="AA20" s="69" t="s">
        <v>59</v>
      </c>
      <c r="AB20" s="69"/>
      <c r="AC20" s="69"/>
      <c r="AD20" s="69"/>
      <c r="AE20" s="69"/>
      <c r="AF20" s="69"/>
      <c r="AG20" s="69"/>
      <c r="AH20" s="69"/>
      <c r="AI20" s="69"/>
      <c r="AJ20" s="14"/>
      <c r="AK20" s="73" t="s">
        <v>60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14"/>
      <c r="BE20" s="68" t="s">
        <v>61</v>
      </c>
      <c r="BF20" s="68"/>
      <c r="BG20" s="68"/>
      <c r="BH20" s="68"/>
      <c r="BI20" s="68"/>
      <c r="BJ20" s="68"/>
      <c r="BK20" s="68"/>
      <c r="BL20" s="68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64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24.75" customHeight="1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0">
        <f>AS22+I23</f>
        <v>4274549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3751749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7" t="s">
        <v>24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23</v>
      </c>
      <c r="B23" s="87"/>
      <c r="C23" s="87"/>
      <c r="D23" s="87"/>
      <c r="E23" s="87"/>
      <c r="F23" s="87"/>
      <c r="G23" s="87"/>
      <c r="H23" s="87"/>
      <c r="I23" s="90">
        <v>522800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7" t="s">
        <v>25</v>
      </c>
      <c r="U23" s="87"/>
      <c r="V23" s="87"/>
      <c r="W23" s="8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64" ht="15.75" customHeight="1">
      <c r="A25" s="89" t="s">
        <v>38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64" ht="64.5" customHeight="1">
      <c r="A26" s="112" t="s">
        <v>138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4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113" t="s">
        <v>29</v>
      </c>
      <c r="B29" s="113"/>
      <c r="C29" s="113"/>
      <c r="D29" s="113"/>
      <c r="E29" s="113"/>
      <c r="F29" s="113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1">
        <v>1</v>
      </c>
      <c r="B30" s="61"/>
      <c r="C30" s="61"/>
      <c r="D30" s="61"/>
      <c r="E30" s="61"/>
      <c r="F30" s="61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6" t="s">
        <v>8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50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64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112" t="s">
        <v>115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5.75" customHeight="1">
      <c r="A37" s="87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113" t="s">
        <v>29</v>
      </c>
      <c r="B38" s="113"/>
      <c r="C38" s="113"/>
      <c r="D38" s="113"/>
      <c r="E38" s="113"/>
      <c r="F38" s="113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1">
        <v>1</v>
      </c>
      <c r="B39" s="61"/>
      <c r="C39" s="61"/>
      <c r="D39" s="61"/>
      <c r="E39" s="61"/>
      <c r="F39" s="61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96" t="s">
        <v>8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13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ht="12.75" customHeight="1">
      <c r="A43" s="43">
        <v>3</v>
      </c>
      <c r="B43" s="43"/>
      <c r="C43" s="43"/>
      <c r="D43" s="43"/>
      <c r="E43" s="43"/>
      <c r="F43" s="43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6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.75" customHeight="1">
      <c r="A45" s="87" t="s">
        <v>42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86" t="s">
        <v>122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5"/>
      <c r="BB46" s="25"/>
      <c r="BC46" s="25"/>
      <c r="BD46" s="25"/>
      <c r="BE46" s="25"/>
      <c r="BF46" s="25"/>
      <c r="BG46" s="25"/>
      <c r="BH46" s="25"/>
      <c r="BI46" s="26"/>
      <c r="BJ46" s="26"/>
      <c r="BK46" s="26"/>
      <c r="BL46" s="26"/>
    </row>
    <row r="47" spans="1:60" ht="15.75" customHeight="1">
      <c r="A47" s="61" t="s">
        <v>29</v>
      </c>
      <c r="B47" s="61"/>
      <c r="C47" s="61"/>
      <c r="D47" s="74" t="s">
        <v>27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1" t="s">
        <v>30</v>
      </c>
      <c r="AD47" s="61"/>
      <c r="AE47" s="61"/>
      <c r="AF47" s="61"/>
      <c r="AG47" s="61"/>
      <c r="AH47" s="61"/>
      <c r="AI47" s="61"/>
      <c r="AJ47" s="61"/>
      <c r="AK47" s="61" t="s">
        <v>31</v>
      </c>
      <c r="AL47" s="61"/>
      <c r="AM47" s="61"/>
      <c r="AN47" s="61"/>
      <c r="AO47" s="61"/>
      <c r="AP47" s="61"/>
      <c r="AQ47" s="61"/>
      <c r="AR47" s="61"/>
      <c r="AS47" s="61" t="s">
        <v>28</v>
      </c>
      <c r="AT47" s="61"/>
      <c r="AU47" s="61"/>
      <c r="AV47" s="61"/>
      <c r="AW47" s="61"/>
      <c r="AX47" s="61"/>
      <c r="AY47" s="61"/>
      <c r="AZ47" s="61"/>
      <c r="BA47" s="27"/>
      <c r="BB47" s="27"/>
      <c r="BC47" s="27"/>
      <c r="BD47" s="27"/>
      <c r="BE47" s="27"/>
      <c r="BF47" s="27"/>
      <c r="BG47" s="27"/>
      <c r="BH47" s="27"/>
    </row>
    <row r="48" spans="1:60" ht="28.5" customHeight="1">
      <c r="A48" s="61"/>
      <c r="B48" s="61"/>
      <c r="C48" s="61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27"/>
      <c r="BB48" s="27"/>
      <c r="BC48" s="27"/>
      <c r="BD48" s="27"/>
      <c r="BE48" s="27"/>
      <c r="BF48" s="27"/>
      <c r="BG48" s="27"/>
      <c r="BH48" s="27"/>
    </row>
    <row r="49" spans="1:60" ht="15.75">
      <c r="A49" s="61">
        <v>1</v>
      </c>
      <c r="B49" s="61"/>
      <c r="C49" s="61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27"/>
      <c r="BB49" s="27"/>
      <c r="BC49" s="27"/>
      <c r="BD49" s="27"/>
      <c r="BE49" s="27"/>
      <c r="BF49" s="27"/>
      <c r="BG49" s="27"/>
      <c r="BH49" s="27"/>
    </row>
    <row r="50" spans="1:79" s="30" customFormat="1" ht="12.75" customHeight="1" hidden="1">
      <c r="A50" s="43" t="s">
        <v>7</v>
      </c>
      <c r="B50" s="43"/>
      <c r="C50" s="43"/>
      <c r="D50" s="83" t="s">
        <v>8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65" t="s">
        <v>9</v>
      </c>
      <c r="AD50" s="65"/>
      <c r="AE50" s="65"/>
      <c r="AF50" s="65"/>
      <c r="AG50" s="65"/>
      <c r="AH50" s="65"/>
      <c r="AI50" s="65"/>
      <c r="AJ50" s="65"/>
      <c r="AK50" s="65" t="s">
        <v>10</v>
      </c>
      <c r="AL50" s="65"/>
      <c r="AM50" s="65"/>
      <c r="AN50" s="65"/>
      <c r="AO50" s="65"/>
      <c r="AP50" s="65"/>
      <c r="AQ50" s="65"/>
      <c r="AR50" s="65"/>
      <c r="AS50" s="42" t="s">
        <v>11</v>
      </c>
      <c r="AT50" s="65"/>
      <c r="AU50" s="65"/>
      <c r="AV50" s="65"/>
      <c r="AW50" s="65"/>
      <c r="AX50" s="65"/>
      <c r="AY50" s="65"/>
      <c r="AZ50" s="65"/>
      <c r="BA50" s="28"/>
      <c r="BB50" s="29"/>
      <c r="BC50" s="29"/>
      <c r="BD50" s="29"/>
      <c r="BE50" s="29"/>
      <c r="BF50" s="29"/>
      <c r="BG50" s="29"/>
      <c r="BH50" s="29"/>
      <c r="CA50" s="30" t="s">
        <v>14</v>
      </c>
    </row>
    <row r="51" spans="1:79" ht="12.75" customHeight="1">
      <c r="A51" s="43">
        <v>1</v>
      </c>
      <c r="B51" s="43"/>
      <c r="C51" s="43"/>
      <c r="D51" s="54" t="s">
        <v>129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8">
        <v>3740049</v>
      </c>
      <c r="AD51" s="38"/>
      <c r="AE51" s="38"/>
      <c r="AF51" s="38"/>
      <c r="AG51" s="38"/>
      <c r="AH51" s="38"/>
      <c r="AI51" s="38"/>
      <c r="AJ51" s="38"/>
      <c r="AK51" s="38">
        <v>88000</v>
      </c>
      <c r="AL51" s="38"/>
      <c r="AM51" s="38"/>
      <c r="AN51" s="38"/>
      <c r="AO51" s="38"/>
      <c r="AP51" s="38"/>
      <c r="AQ51" s="38"/>
      <c r="AR51" s="38"/>
      <c r="AS51" s="38">
        <f>AC51+AK51</f>
        <v>3828049</v>
      </c>
      <c r="AT51" s="38"/>
      <c r="AU51" s="38"/>
      <c r="AV51" s="38"/>
      <c r="AW51" s="38"/>
      <c r="AX51" s="38"/>
      <c r="AY51" s="38"/>
      <c r="AZ51" s="38"/>
      <c r="BA51" s="31"/>
      <c r="BB51" s="31"/>
      <c r="BC51" s="31"/>
      <c r="BD51" s="31"/>
      <c r="BE51" s="31"/>
      <c r="BF51" s="31"/>
      <c r="BG51" s="31"/>
      <c r="BH51" s="31"/>
      <c r="CA51" s="1" t="s">
        <v>15</v>
      </c>
    </row>
    <row r="52" spans="1:60" ht="26.25" customHeight="1">
      <c r="A52" s="43">
        <v>2</v>
      </c>
      <c r="B52" s="43"/>
      <c r="C52" s="43"/>
      <c r="D52" s="54" t="s">
        <v>65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8">
        <v>11700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11700</v>
      </c>
      <c r="AT52" s="38"/>
      <c r="AU52" s="38"/>
      <c r="AV52" s="38"/>
      <c r="AW52" s="38"/>
      <c r="AX52" s="38"/>
      <c r="AY52" s="38"/>
      <c r="AZ52" s="38"/>
      <c r="BA52" s="31"/>
      <c r="BB52" s="31"/>
      <c r="BC52" s="31"/>
      <c r="BD52" s="31"/>
      <c r="BE52" s="31"/>
      <c r="BF52" s="31"/>
      <c r="BG52" s="31"/>
      <c r="BH52" s="31"/>
    </row>
    <row r="53" spans="1:60" ht="21" customHeight="1">
      <c r="A53" s="43">
        <v>3</v>
      </c>
      <c r="B53" s="43"/>
      <c r="C53" s="43"/>
      <c r="D53" s="54" t="s">
        <v>68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434800</v>
      </c>
      <c r="AL53" s="38"/>
      <c r="AM53" s="38"/>
      <c r="AN53" s="38"/>
      <c r="AO53" s="38"/>
      <c r="AP53" s="38"/>
      <c r="AQ53" s="38"/>
      <c r="AR53" s="38"/>
      <c r="AS53" s="38">
        <f>AC53+AK53</f>
        <v>434800</v>
      </c>
      <c r="AT53" s="38"/>
      <c r="AU53" s="38"/>
      <c r="AV53" s="38"/>
      <c r="AW53" s="38"/>
      <c r="AX53" s="38"/>
      <c r="AY53" s="38"/>
      <c r="AZ53" s="38"/>
      <c r="BA53" s="31"/>
      <c r="BB53" s="31"/>
      <c r="BC53" s="31"/>
      <c r="BD53" s="31"/>
      <c r="BE53" s="31"/>
      <c r="BF53" s="31"/>
      <c r="BG53" s="31"/>
      <c r="BH53" s="31"/>
    </row>
    <row r="54" spans="1:60" s="30" customFormat="1" ht="12.75">
      <c r="A54" s="45"/>
      <c r="B54" s="45"/>
      <c r="C54" s="45"/>
      <c r="D54" s="62" t="s">
        <v>69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44">
        <f>AC51+AC52+AC53</f>
        <v>3751749</v>
      </c>
      <c r="AD54" s="44"/>
      <c r="AE54" s="44"/>
      <c r="AF54" s="44"/>
      <c r="AG54" s="44"/>
      <c r="AH54" s="44"/>
      <c r="AI54" s="44"/>
      <c r="AJ54" s="44"/>
      <c r="AK54" s="44">
        <f>AK51+AK52+AK53</f>
        <v>522800</v>
      </c>
      <c r="AL54" s="44"/>
      <c r="AM54" s="44"/>
      <c r="AN54" s="44"/>
      <c r="AO54" s="44"/>
      <c r="AP54" s="44"/>
      <c r="AQ54" s="44"/>
      <c r="AR54" s="44"/>
      <c r="AS54" s="44">
        <f>AS51+AS52+AS53</f>
        <v>4274549</v>
      </c>
      <c r="AT54" s="44"/>
      <c r="AU54" s="44"/>
      <c r="AV54" s="44"/>
      <c r="AW54" s="44"/>
      <c r="AX54" s="44"/>
      <c r="AY54" s="44"/>
      <c r="AZ54" s="44"/>
      <c r="BA54" s="32"/>
      <c r="BB54" s="32"/>
      <c r="BC54" s="32"/>
      <c r="BD54" s="32"/>
      <c r="BE54" s="32"/>
      <c r="BF54" s="32"/>
      <c r="BG54" s="32"/>
      <c r="BH54" s="32"/>
    </row>
    <row r="56" spans="1:64" ht="15.75" customHeight="1">
      <c r="A56" s="89" t="s">
        <v>43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</row>
    <row r="57" spans="1:64" ht="15" customHeight="1">
      <c r="A57" s="86" t="s">
        <v>122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51" ht="15.75" customHeight="1">
      <c r="A58" s="61" t="s">
        <v>29</v>
      </c>
      <c r="B58" s="61"/>
      <c r="C58" s="61"/>
      <c r="D58" s="74" t="s">
        <v>35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1" t="s">
        <v>30</v>
      </c>
      <c r="AC58" s="61"/>
      <c r="AD58" s="61"/>
      <c r="AE58" s="61"/>
      <c r="AF58" s="61"/>
      <c r="AG58" s="61"/>
      <c r="AH58" s="61"/>
      <c r="AI58" s="61"/>
      <c r="AJ58" s="61" t="s">
        <v>31</v>
      </c>
      <c r="AK58" s="61"/>
      <c r="AL58" s="61"/>
      <c r="AM58" s="61"/>
      <c r="AN58" s="61"/>
      <c r="AO58" s="61"/>
      <c r="AP58" s="61"/>
      <c r="AQ58" s="61"/>
      <c r="AR58" s="61" t="s">
        <v>28</v>
      </c>
      <c r="AS58" s="61"/>
      <c r="AT58" s="61"/>
      <c r="AU58" s="61"/>
      <c r="AV58" s="61"/>
      <c r="AW58" s="61"/>
      <c r="AX58" s="61"/>
      <c r="AY58" s="61"/>
    </row>
    <row r="59" spans="1:51" ht="28.5" customHeight="1">
      <c r="A59" s="61"/>
      <c r="B59" s="61"/>
      <c r="C59" s="61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51" ht="15.75" customHeight="1">
      <c r="A60" s="61">
        <v>1</v>
      </c>
      <c r="B60" s="61"/>
      <c r="C60" s="61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customHeight="1" hidden="1">
      <c r="A61" s="43" t="s">
        <v>7</v>
      </c>
      <c r="B61" s="43"/>
      <c r="C61" s="43"/>
      <c r="D61" s="96" t="s">
        <v>8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65" t="s">
        <v>9</v>
      </c>
      <c r="AC61" s="65"/>
      <c r="AD61" s="65"/>
      <c r="AE61" s="65"/>
      <c r="AF61" s="65"/>
      <c r="AG61" s="65"/>
      <c r="AH61" s="65"/>
      <c r="AI61" s="65"/>
      <c r="AJ61" s="65" t="s">
        <v>10</v>
      </c>
      <c r="AK61" s="65"/>
      <c r="AL61" s="65"/>
      <c r="AM61" s="65"/>
      <c r="AN61" s="65"/>
      <c r="AO61" s="65"/>
      <c r="AP61" s="65"/>
      <c r="AQ61" s="65"/>
      <c r="AR61" s="65" t="s">
        <v>11</v>
      </c>
      <c r="AS61" s="65"/>
      <c r="AT61" s="65"/>
      <c r="AU61" s="65"/>
      <c r="AV61" s="65"/>
      <c r="AW61" s="65"/>
      <c r="AX61" s="65"/>
      <c r="AY61" s="65"/>
      <c r="CA61" s="1" t="s">
        <v>16</v>
      </c>
    </row>
    <row r="62" spans="1:79" ht="12.75" customHeight="1">
      <c r="A62" s="43">
        <v>1</v>
      </c>
      <c r="B62" s="43"/>
      <c r="C62" s="43"/>
      <c r="D62" s="54" t="s">
        <v>130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8">
        <v>47100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>AB62+AJ62</f>
        <v>47100</v>
      </c>
      <c r="AS62" s="38"/>
      <c r="AT62" s="38"/>
      <c r="AU62" s="38"/>
      <c r="AV62" s="38"/>
      <c r="AW62" s="38"/>
      <c r="AX62" s="38"/>
      <c r="AY62" s="38"/>
      <c r="CA62" s="1" t="s">
        <v>17</v>
      </c>
    </row>
    <row r="63" spans="1:51" s="30" customFormat="1" ht="12.75" customHeight="1">
      <c r="A63" s="45"/>
      <c r="B63" s="45"/>
      <c r="C63" s="45"/>
      <c r="D63" s="62" t="s">
        <v>28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38">
        <v>47101</v>
      </c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>
        <f>SUM(AR62)</f>
        <v>47100</v>
      </c>
      <c r="AS63" s="38"/>
      <c r="AT63" s="38"/>
      <c r="AU63" s="38"/>
      <c r="AV63" s="38"/>
      <c r="AW63" s="38"/>
      <c r="AX63" s="38"/>
      <c r="AY63" s="38"/>
    </row>
    <row r="65" spans="1:64" ht="15.75" customHeight="1">
      <c r="A65" s="87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ht="30" customHeight="1">
      <c r="A66" s="61" t="s">
        <v>29</v>
      </c>
      <c r="B66" s="61"/>
      <c r="C66" s="61"/>
      <c r="D66" s="61"/>
      <c r="E66" s="61"/>
      <c r="F66" s="61"/>
      <c r="G66" s="80" t="s">
        <v>45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61" t="s">
        <v>3</v>
      </c>
      <c r="AA66" s="61"/>
      <c r="AB66" s="61"/>
      <c r="AC66" s="61"/>
      <c r="AD66" s="61"/>
      <c r="AE66" s="61" t="s">
        <v>2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80" t="s">
        <v>30</v>
      </c>
      <c r="AP66" s="81"/>
      <c r="AQ66" s="81"/>
      <c r="AR66" s="81"/>
      <c r="AS66" s="81"/>
      <c r="AT66" s="81"/>
      <c r="AU66" s="81"/>
      <c r="AV66" s="82"/>
      <c r="AW66" s="80" t="s">
        <v>31</v>
      </c>
      <c r="AX66" s="81"/>
      <c r="AY66" s="81"/>
      <c r="AZ66" s="81"/>
      <c r="BA66" s="81"/>
      <c r="BB66" s="81"/>
      <c r="BC66" s="81"/>
      <c r="BD66" s="82"/>
      <c r="BE66" s="80" t="s">
        <v>28</v>
      </c>
      <c r="BF66" s="81"/>
      <c r="BG66" s="81"/>
      <c r="BH66" s="81"/>
      <c r="BI66" s="81"/>
      <c r="BJ66" s="81"/>
      <c r="BK66" s="81"/>
      <c r="BL66" s="82"/>
    </row>
    <row r="67" spans="1:64" ht="15.75" customHeight="1">
      <c r="A67" s="61">
        <v>1</v>
      </c>
      <c r="B67" s="61"/>
      <c r="C67" s="61"/>
      <c r="D67" s="61"/>
      <c r="E67" s="61"/>
      <c r="F67" s="61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customHeight="1" hidden="1">
      <c r="A68" s="43" t="s">
        <v>34</v>
      </c>
      <c r="B68" s="43"/>
      <c r="C68" s="43"/>
      <c r="D68" s="43"/>
      <c r="E68" s="43"/>
      <c r="F68" s="43"/>
      <c r="G68" s="96" t="s">
        <v>8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3" t="s">
        <v>20</v>
      </c>
      <c r="AA68" s="43"/>
      <c r="AB68" s="43"/>
      <c r="AC68" s="43"/>
      <c r="AD68" s="43"/>
      <c r="AE68" s="104" t="s">
        <v>33</v>
      </c>
      <c r="AF68" s="104"/>
      <c r="AG68" s="104"/>
      <c r="AH68" s="104"/>
      <c r="AI68" s="104"/>
      <c r="AJ68" s="104"/>
      <c r="AK68" s="104"/>
      <c r="AL68" s="104"/>
      <c r="AM68" s="104"/>
      <c r="AN68" s="96"/>
      <c r="AO68" s="65" t="s">
        <v>9</v>
      </c>
      <c r="AP68" s="65"/>
      <c r="AQ68" s="65"/>
      <c r="AR68" s="65"/>
      <c r="AS68" s="65"/>
      <c r="AT68" s="65"/>
      <c r="AU68" s="65"/>
      <c r="AV68" s="65"/>
      <c r="AW68" s="65" t="s">
        <v>32</v>
      </c>
      <c r="AX68" s="65"/>
      <c r="AY68" s="65"/>
      <c r="AZ68" s="65"/>
      <c r="BA68" s="65"/>
      <c r="BB68" s="65"/>
      <c r="BC68" s="65"/>
      <c r="BD68" s="65"/>
      <c r="BE68" s="65" t="s">
        <v>11</v>
      </c>
      <c r="BF68" s="65"/>
      <c r="BG68" s="65"/>
      <c r="BH68" s="65"/>
      <c r="BI68" s="65"/>
      <c r="BJ68" s="65"/>
      <c r="BK68" s="65"/>
      <c r="BL68" s="65"/>
      <c r="CA68" s="1" t="s">
        <v>18</v>
      </c>
    </row>
    <row r="69" spans="1:79" s="30" customFormat="1" ht="12.75" customHeight="1">
      <c r="A69" s="45">
        <v>0</v>
      </c>
      <c r="B69" s="45"/>
      <c r="C69" s="45"/>
      <c r="D69" s="45"/>
      <c r="E69" s="45"/>
      <c r="F69" s="45"/>
      <c r="G69" s="100" t="s">
        <v>70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49"/>
      <c r="AA69" s="49"/>
      <c r="AB69" s="49"/>
      <c r="AC69" s="49"/>
      <c r="AD69" s="49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f aca="true" t="shared" si="0" ref="BE69:BE105">AO69+AW69</f>
        <v>0</v>
      </c>
      <c r="BF69" s="44"/>
      <c r="BG69" s="44"/>
      <c r="BH69" s="44"/>
      <c r="BI69" s="44"/>
      <c r="BJ69" s="44"/>
      <c r="BK69" s="44"/>
      <c r="BL69" s="44"/>
      <c r="CA69" s="30" t="s">
        <v>19</v>
      </c>
    </row>
    <row r="70" spans="1:64" ht="12.75" customHeight="1">
      <c r="A70" s="43">
        <v>1</v>
      </c>
      <c r="B70" s="43"/>
      <c r="C70" s="43"/>
      <c r="D70" s="43"/>
      <c r="E70" s="43"/>
      <c r="F70" s="43"/>
      <c r="G70" s="39" t="s">
        <v>71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72</v>
      </c>
      <c r="AA70" s="42"/>
      <c r="AB70" s="42"/>
      <c r="AC70" s="42"/>
      <c r="AD70" s="42"/>
      <c r="AE70" s="59" t="s">
        <v>73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38">
        <v>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</v>
      </c>
      <c r="BF70" s="38"/>
      <c r="BG70" s="38"/>
      <c r="BH70" s="38"/>
      <c r="BI70" s="38"/>
      <c r="BJ70" s="38"/>
      <c r="BK70" s="38"/>
      <c r="BL70" s="38"/>
    </row>
    <row r="71" spans="1:64" ht="12.75" customHeight="1">
      <c r="A71" s="43">
        <v>2</v>
      </c>
      <c r="B71" s="43"/>
      <c r="C71" s="43"/>
      <c r="D71" s="43"/>
      <c r="E71" s="43"/>
      <c r="F71" s="43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59" t="s">
        <v>77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38">
        <v>18.75</v>
      </c>
      <c r="AP71" s="38"/>
      <c r="AQ71" s="38"/>
      <c r="AR71" s="38"/>
      <c r="AS71" s="38"/>
      <c r="AT71" s="38"/>
      <c r="AU71" s="38"/>
      <c r="AV71" s="38"/>
      <c r="AW71" s="38">
        <v>1.25</v>
      </c>
      <c r="AX71" s="38"/>
      <c r="AY71" s="38"/>
      <c r="AZ71" s="38"/>
      <c r="BA71" s="38"/>
      <c r="BB71" s="38"/>
      <c r="BC71" s="38"/>
      <c r="BD71" s="38"/>
      <c r="BE71" s="38">
        <f t="shared" si="0"/>
        <v>20</v>
      </c>
      <c r="BF71" s="38"/>
      <c r="BG71" s="38"/>
      <c r="BH71" s="38"/>
      <c r="BI71" s="38"/>
      <c r="BJ71" s="38"/>
      <c r="BK71" s="38"/>
      <c r="BL71" s="38"/>
    </row>
    <row r="72" spans="1:64" ht="26.25" customHeight="1">
      <c r="A72" s="43">
        <v>3</v>
      </c>
      <c r="B72" s="43"/>
      <c r="C72" s="43"/>
      <c r="D72" s="43"/>
      <c r="E72" s="43"/>
      <c r="F72" s="43"/>
      <c r="G72" s="39" t="s">
        <v>74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72</v>
      </c>
      <c r="AA72" s="42"/>
      <c r="AB72" s="42"/>
      <c r="AC72" s="42"/>
      <c r="AD72" s="42"/>
      <c r="AE72" s="59" t="s">
        <v>75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38">
        <v>33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33</v>
      </c>
      <c r="BF72" s="38"/>
      <c r="BG72" s="38"/>
      <c r="BH72" s="38"/>
      <c r="BI72" s="38"/>
      <c r="BJ72" s="38"/>
      <c r="BK72" s="38"/>
      <c r="BL72" s="38"/>
    </row>
    <row r="73" spans="1:64" s="30" customFormat="1" ht="26.25" customHeight="1">
      <c r="A73" s="45">
        <v>0</v>
      </c>
      <c r="B73" s="45"/>
      <c r="C73" s="45"/>
      <c r="D73" s="45"/>
      <c r="E73" s="45"/>
      <c r="F73" s="45"/>
      <c r="G73" s="46" t="s">
        <v>78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44">
        <v>33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33</v>
      </c>
      <c r="BF73" s="44"/>
      <c r="BG73" s="44"/>
      <c r="BH73" s="44"/>
      <c r="BI73" s="44"/>
      <c r="BJ73" s="44"/>
      <c r="BK73" s="44"/>
      <c r="BL73" s="44"/>
    </row>
    <row r="74" spans="1:64" ht="12.75" customHeight="1">
      <c r="A74" s="43">
        <v>5</v>
      </c>
      <c r="B74" s="43"/>
      <c r="C74" s="43"/>
      <c r="D74" s="43"/>
      <c r="E74" s="43"/>
      <c r="F74" s="43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72</v>
      </c>
      <c r="AA74" s="42"/>
      <c r="AB74" s="42"/>
      <c r="AC74" s="42"/>
      <c r="AD74" s="42"/>
      <c r="AE74" s="59" t="s">
        <v>75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38">
        <v>11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11</v>
      </c>
      <c r="BF74" s="38"/>
      <c r="BG74" s="38"/>
      <c r="BH74" s="38"/>
      <c r="BI74" s="38"/>
      <c r="BJ74" s="38"/>
      <c r="BK74" s="38"/>
      <c r="BL74" s="38"/>
    </row>
    <row r="75" spans="1:64" ht="12.75" customHeight="1">
      <c r="A75" s="43">
        <v>5</v>
      </c>
      <c r="B75" s="43"/>
      <c r="C75" s="43"/>
      <c r="D75" s="43"/>
      <c r="E75" s="43"/>
      <c r="F75" s="43"/>
      <c r="G75" s="39" t="s">
        <v>80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72</v>
      </c>
      <c r="AA75" s="42"/>
      <c r="AB75" s="42"/>
      <c r="AC75" s="42"/>
      <c r="AD75" s="42"/>
      <c r="AE75" s="59" t="s">
        <v>75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38">
        <v>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2</v>
      </c>
      <c r="BF75" s="38"/>
      <c r="BG75" s="38"/>
      <c r="BH75" s="38"/>
      <c r="BI75" s="38"/>
      <c r="BJ75" s="38"/>
      <c r="BK75" s="38"/>
      <c r="BL75" s="38"/>
    </row>
    <row r="76" spans="1:64" ht="12.75" customHeight="1">
      <c r="A76" s="43">
        <v>5</v>
      </c>
      <c r="B76" s="43"/>
      <c r="C76" s="43"/>
      <c r="D76" s="43"/>
      <c r="E76" s="43"/>
      <c r="F76" s="43"/>
      <c r="G76" s="39" t="s">
        <v>81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72</v>
      </c>
      <c r="AA76" s="42"/>
      <c r="AB76" s="42"/>
      <c r="AC76" s="42"/>
      <c r="AD76" s="42"/>
      <c r="AE76" s="59" t="s">
        <v>75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38">
        <v>1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1</v>
      </c>
      <c r="BF76" s="38"/>
      <c r="BG76" s="38"/>
      <c r="BH76" s="38"/>
      <c r="BI76" s="38"/>
      <c r="BJ76" s="38"/>
      <c r="BK76" s="38"/>
      <c r="BL76" s="38"/>
    </row>
    <row r="77" spans="1:64" ht="12.75" customHeight="1">
      <c r="A77" s="43">
        <v>5</v>
      </c>
      <c r="B77" s="43"/>
      <c r="C77" s="43"/>
      <c r="D77" s="43"/>
      <c r="E77" s="43"/>
      <c r="F77" s="43"/>
      <c r="G77" s="39" t="s">
        <v>82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72</v>
      </c>
      <c r="AA77" s="42"/>
      <c r="AB77" s="42"/>
      <c r="AC77" s="42"/>
      <c r="AD77" s="42"/>
      <c r="AE77" s="59" t="s">
        <v>75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38">
        <v>1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</v>
      </c>
      <c r="BF77" s="38"/>
      <c r="BG77" s="38"/>
      <c r="BH77" s="38"/>
      <c r="BI77" s="38"/>
      <c r="BJ77" s="38"/>
      <c r="BK77" s="38"/>
      <c r="BL77" s="38"/>
    </row>
    <row r="78" spans="1:64" ht="12.75" customHeight="1">
      <c r="A78" s="43">
        <v>5</v>
      </c>
      <c r="B78" s="43"/>
      <c r="C78" s="43"/>
      <c r="D78" s="43"/>
      <c r="E78" s="43"/>
      <c r="F78" s="43"/>
      <c r="G78" s="39" t="s">
        <v>83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72</v>
      </c>
      <c r="AA78" s="42"/>
      <c r="AB78" s="42"/>
      <c r="AC78" s="42"/>
      <c r="AD78" s="42"/>
      <c r="AE78" s="59" t="s">
        <v>75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38">
        <v>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2</v>
      </c>
      <c r="BF78" s="38"/>
      <c r="BG78" s="38"/>
      <c r="BH78" s="38"/>
      <c r="BI78" s="38"/>
      <c r="BJ78" s="38"/>
      <c r="BK78" s="38"/>
      <c r="BL78" s="38"/>
    </row>
    <row r="79" spans="1:64" ht="12.75" customHeight="1">
      <c r="A79" s="43">
        <v>5</v>
      </c>
      <c r="B79" s="43"/>
      <c r="C79" s="43"/>
      <c r="D79" s="43"/>
      <c r="E79" s="43"/>
      <c r="F79" s="43"/>
      <c r="G79" s="39" t="s">
        <v>84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72</v>
      </c>
      <c r="AA79" s="42"/>
      <c r="AB79" s="42"/>
      <c r="AC79" s="42"/>
      <c r="AD79" s="42"/>
      <c r="AE79" s="59" t="s">
        <v>75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38">
        <v>3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si="0"/>
        <v>3</v>
      </c>
      <c r="BF79" s="38"/>
      <c r="BG79" s="38"/>
      <c r="BH79" s="38"/>
      <c r="BI79" s="38"/>
      <c r="BJ79" s="38"/>
      <c r="BK79" s="38"/>
      <c r="BL79" s="38"/>
    </row>
    <row r="80" spans="1:64" ht="12.75" customHeight="1">
      <c r="A80" s="43">
        <v>5</v>
      </c>
      <c r="B80" s="43"/>
      <c r="C80" s="43"/>
      <c r="D80" s="43"/>
      <c r="E80" s="43"/>
      <c r="F80" s="43"/>
      <c r="G80" s="39" t="s">
        <v>85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72</v>
      </c>
      <c r="AA80" s="42"/>
      <c r="AB80" s="42"/>
      <c r="AC80" s="42"/>
      <c r="AD80" s="42"/>
      <c r="AE80" s="59" t="s">
        <v>75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38">
        <v>1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f t="shared" si="0"/>
        <v>1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43">
        <v>5</v>
      </c>
      <c r="B81" s="43"/>
      <c r="C81" s="43"/>
      <c r="D81" s="43"/>
      <c r="E81" s="43"/>
      <c r="F81" s="43"/>
      <c r="G81" s="39" t="s">
        <v>86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72</v>
      </c>
      <c r="AA81" s="42"/>
      <c r="AB81" s="42"/>
      <c r="AC81" s="42"/>
      <c r="AD81" s="42"/>
      <c r="AE81" s="59" t="s">
        <v>75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38">
        <v>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0"/>
        <v>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43">
        <v>5</v>
      </c>
      <c r="B82" s="43"/>
      <c r="C82" s="43"/>
      <c r="D82" s="43"/>
      <c r="E82" s="43"/>
      <c r="F82" s="43"/>
      <c r="G82" s="39" t="s">
        <v>87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72</v>
      </c>
      <c r="AA82" s="42"/>
      <c r="AB82" s="42"/>
      <c r="AC82" s="42"/>
      <c r="AD82" s="42"/>
      <c r="AE82" s="59" t="s">
        <v>75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38">
        <v>1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f t="shared" si="0"/>
        <v>1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43">
        <v>5</v>
      </c>
      <c r="B83" s="43"/>
      <c r="C83" s="43"/>
      <c r="D83" s="43"/>
      <c r="E83" s="43"/>
      <c r="F83" s="43"/>
      <c r="G83" s="39" t="s">
        <v>88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72</v>
      </c>
      <c r="AA83" s="42"/>
      <c r="AB83" s="42"/>
      <c r="AC83" s="42"/>
      <c r="AD83" s="42"/>
      <c r="AE83" s="59" t="s">
        <v>75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38">
        <v>4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f t="shared" si="0"/>
        <v>4</v>
      </c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43">
        <v>5</v>
      </c>
      <c r="B84" s="43"/>
      <c r="C84" s="43"/>
      <c r="D84" s="43"/>
      <c r="E84" s="43"/>
      <c r="F84" s="43"/>
      <c r="G84" s="39" t="s">
        <v>89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72</v>
      </c>
      <c r="AA84" s="42"/>
      <c r="AB84" s="42"/>
      <c r="AC84" s="42"/>
      <c r="AD84" s="42"/>
      <c r="AE84" s="59" t="s">
        <v>75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38">
        <v>2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f t="shared" si="0"/>
        <v>2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43">
        <v>5</v>
      </c>
      <c r="B85" s="43"/>
      <c r="C85" s="43"/>
      <c r="D85" s="43"/>
      <c r="E85" s="43"/>
      <c r="F85" s="43"/>
      <c r="G85" s="39" t="s">
        <v>90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72</v>
      </c>
      <c r="AA85" s="42"/>
      <c r="AB85" s="42"/>
      <c r="AC85" s="42"/>
      <c r="AD85" s="42"/>
      <c r="AE85" s="59" t="s">
        <v>75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38">
        <v>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0"/>
        <v>1</v>
      </c>
      <c r="BF85" s="38"/>
      <c r="BG85" s="38"/>
      <c r="BH85" s="38"/>
      <c r="BI85" s="38"/>
      <c r="BJ85" s="38"/>
      <c r="BK85" s="38"/>
      <c r="BL85" s="38"/>
    </row>
    <row r="86" spans="1:64" ht="12.75" customHeight="1">
      <c r="A86" s="43">
        <v>5</v>
      </c>
      <c r="B86" s="43"/>
      <c r="C86" s="43"/>
      <c r="D86" s="43"/>
      <c r="E86" s="43"/>
      <c r="F86" s="43"/>
      <c r="G86" s="39" t="s">
        <v>91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72</v>
      </c>
      <c r="AA86" s="42"/>
      <c r="AB86" s="42"/>
      <c r="AC86" s="42"/>
      <c r="AD86" s="42"/>
      <c r="AE86" s="59" t="s">
        <v>75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38">
        <v>2</v>
      </c>
      <c r="AP86" s="38"/>
      <c r="AQ86" s="38"/>
      <c r="AR86" s="38"/>
      <c r="AS86" s="38"/>
      <c r="AT86" s="38"/>
      <c r="AU86" s="38"/>
      <c r="AV86" s="38"/>
      <c r="AW86" s="38">
        <v>0</v>
      </c>
      <c r="AX86" s="38"/>
      <c r="AY86" s="38"/>
      <c r="AZ86" s="38"/>
      <c r="BA86" s="38"/>
      <c r="BB86" s="38"/>
      <c r="BC86" s="38"/>
      <c r="BD86" s="38"/>
      <c r="BE86" s="38">
        <f t="shared" si="0"/>
        <v>2</v>
      </c>
      <c r="BF86" s="38"/>
      <c r="BG86" s="38"/>
      <c r="BH86" s="38"/>
      <c r="BI86" s="38"/>
      <c r="BJ86" s="38"/>
      <c r="BK86" s="38"/>
      <c r="BL86" s="38"/>
    </row>
    <row r="87" spans="1:64" ht="12.75" customHeight="1">
      <c r="A87" s="43">
        <v>6</v>
      </c>
      <c r="B87" s="43"/>
      <c r="C87" s="43"/>
      <c r="D87" s="43"/>
      <c r="E87" s="43"/>
      <c r="F87" s="43"/>
      <c r="G87" s="39" t="s">
        <v>92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93</v>
      </c>
      <c r="AA87" s="42"/>
      <c r="AB87" s="42"/>
      <c r="AC87" s="42"/>
      <c r="AD87" s="42"/>
      <c r="AE87" s="59" t="s">
        <v>131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434800</v>
      </c>
      <c r="AX87" s="38"/>
      <c r="AY87" s="38"/>
      <c r="AZ87" s="38"/>
      <c r="BA87" s="38"/>
      <c r="BB87" s="38"/>
      <c r="BC87" s="38"/>
      <c r="BD87" s="38"/>
      <c r="BE87" s="38">
        <f t="shared" si="0"/>
        <v>434800</v>
      </c>
      <c r="BF87" s="38"/>
      <c r="BG87" s="38"/>
      <c r="BH87" s="38"/>
      <c r="BI87" s="38"/>
      <c r="BJ87" s="38"/>
      <c r="BK87" s="38"/>
      <c r="BL87" s="38"/>
    </row>
    <row r="88" spans="1:64" s="30" customFormat="1" ht="12.75" customHeight="1">
      <c r="A88" s="45">
        <v>0</v>
      </c>
      <c r="B88" s="45"/>
      <c r="C88" s="45"/>
      <c r="D88" s="45"/>
      <c r="E88" s="45"/>
      <c r="F88" s="45"/>
      <c r="G88" s="46" t="s">
        <v>94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57"/>
      <c r="AF88" s="57"/>
      <c r="AG88" s="57"/>
      <c r="AH88" s="57"/>
      <c r="AI88" s="57"/>
      <c r="AJ88" s="57"/>
      <c r="AK88" s="57"/>
      <c r="AL88" s="57"/>
      <c r="AM88" s="57"/>
      <c r="AN88" s="58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>
        <f t="shared" si="0"/>
        <v>0</v>
      </c>
      <c r="BF88" s="44"/>
      <c r="BG88" s="44"/>
      <c r="BH88" s="44"/>
      <c r="BI88" s="44"/>
      <c r="BJ88" s="44"/>
      <c r="BK88" s="44"/>
      <c r="BL88" s="44"/>
    </row>
    <row r="89" spans="1:64" s="30" customFormat="1" ht="39" customHeight="1">
      <c r="A89" s="45">
        <v>0</v>
      </c>
      <c r="B89" s="45"/>
      <c r="C89" s="45"/>
      <c r="D89" s="45"/>
      <c r="E89" s="45"/>
      <c r="F89" s="45"/>
      <c r="G89" s="46" t="s">
        <v>95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57"/>
      <c r="AF89" s="57"/>
      <c r="AG89" s="57"/>
      <c r="AH89" s="57"/>
      <c r="AI89" s="57"/>
      <c r="AJ89" s="57"/>
      <c r="AK89" s="57"/>
      <c r="AL89" s="57"/>
      <c r="AM89" s="57"/>
      <c r="AN89" s="58"/>
      <c r="AO89" s="44">
        <f>AO90+AO91+AO92+AO93+AO94+AO95+AO96+AO97+AO98+AO99+AO100+AO101+AO102</f>
        <v>1230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f t="shared" si="0"/>
        <v>1230</v>
      </c>
      <c r="BF89" s="44"/>
      <c r="BG89" s="44"/>
      <c r="BH89" s="44"/>
      <c r="BI89" s="44"/>
      <c r="BJ89" s="44"/>
      <c r="BK89" s="44"/>
      <c r="BL89" s="44"/>
    </row>
    <row r="90" spans="1:64" ht="15" customHeight="1">
      <c r="A90" s="43">
        <v>1</v>
      </c>
      <c r="B90" s="43"/>
      <c r="C90" s="43"/>
      <c r="D90" s="43"/>
      <c r="E90" s="43"/>
      <c r="F90" s="43"/>
      <c r="G90" s="39" t="s">
        <v>79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96</v>
      </c>
      <c r="AA90" s="42"/>
      <c r="AB90" s="42"/>
      <c r="AC90" s="42"/>
      <c r="AD90" s="42"/>
      <c r="AE90" s="54" t="s">
        <v>132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38">
        <v>312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0"/>
        <v>312</v>
      </c>
      <c r="BF90" s="38"/>
      <c r="BG90" s="38"/>
      <c r="BH90" s="38"/>
      <c r="BI90" s="38"/>
      <c r="BJ90" s="38"/>
      <c r="BK90" s="38"/>
      <c r="BL90" s="38"/>
    </row>
    <row r="91" spans="1:64" ht="16.5" customHeight="1">
      <c r="A91" s="43">
        <v>1</v>
      </c>
      <c r="B91" s="43"/>
      <c r="C91" s="43"/>
      <c r="D91" s="43"/>
      <c r="E91" s="43"/>
      <c r="F91" s="43"/>
      <c r="G91" s="39" t="s">
        <v>80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96</v>
      </c>
      <c r="AA91" s="42"/>
      <c r="AB91" s="42"/>
      <c r="AC91" s="42"/>
      <c r="AD91" s="42"/>
      <c r="AE91" s="54" t="s">
        <v>132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38">
        <v>50</v>
      </c>
      <c r="AP91" s="38"/>
      <c r="AQ91" s="38"/>
      <c r="AR91" s="38"/>
      <c r="AS91" s="38"/>
      <c r="AT91" s="38"/>
      <c r="AU91" s="38"/>
      <c r="AV91" s="38"/>
      <c r="AW91" s="38">
        <v>0</v>
      </c>
      <c r="AX91" s="38"/>
      <c r="AY91" s="38"/>
      <c r="AZ91" s="38"/>
      <c r="BA91" s="38"/>
      <c r="BB91" s="38"/>
      <c r="BC91" s="38"/>
      <c r="BD91" s="38"/>
      <c r="BE91" s="38">
        <f t="shared" si="0"/>
        <v>50</v>
      </c>
      <c r="BF91" s="38"/>
      <c r="BG91" s="38"/>
      <c r="BH91" s="38"/>
      <c r="BI91" s="38"/>
      <c r="BJ91" s="38"/>
      <c r="BK91" s="38"/>
      <c r="BL91" s="38"/>
    </row>
    <row r="92" spans="1:64" ht="18" customHeight="1">
      <c r="A92" s="43">
        <v>1</v>
      </c>
      <c r="B92" s="43"/>
      <c r="C92" s="43"/>
      <c r="D92" s="43"/>
      <c r="E92" s="43"/>
      <c r="F92" s="43"/>
      <c r="G92" s="39" t="s">
        <v>81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96</v>
      </c>
      <c r="AA92" s="42"/>
      <c r="AB92" s="42"/>
      <c r="AC92" s="42"/>
      <c r="AD92" s="42"/>
      <c r="AE92" s="54" t="s">
        <v>132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38">
        <v>40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f t="shared" si="0"/>
        <v>40</v>
      </c>
      <c r="BF92" s="38"/>
      <c r="BG92" s="38"/>
      <c r="BH92" s="38"/>
      <c r="BI92" s="38"/>
      <c r="BJ92" s="38"/>
      <c r="BK92" s="38"/>
      <c r="BL92" s="38"/>
    </row>
    <row r="93" spans="1:64" ht="14.25" customHeight="1">
      <c r="A93" s="43">
        <v>1</v>
      </c>
      <c r="B93" s="43"/>
      <c r="C93" s="43"/>
      <c r="D93" s="43"/>
      <c r="E93" s="43"/>
      <c r="F93" s="43"/>
      <c r="G93" s="39" t="s">
        <v>82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96</v>
      </c>
      <c r="AA93" s="42"/>
      <c r="AB93" s="42"/>
      <c r="AC93" s="42"/>
      <c r="AD93" s="42"/>
      <c r="AE93" s="54" t="s">
        <v>132</v>
      </c>
      <c r="AF93" s="55"/>
      <c r="AG93" s="55"/>
      <c r="AH93" s="55"/>
      <c r="AI93" s="55"/>
      <c r="AJ93" s="55"/>
      <c r="AK93" s="55"/>
      <c r="AL93" s="55"/>
      <c r="AM93" s="55"/>
      <c r="AN93" s="56"/>
      <c r="AO93" s="38">
        <v>40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f t="shared" si="0"/>
        <v>40</v>
      </c>
      <c r="BF93" s="38"/>
      <c r="BG93" s="38"/>
      <c r="BH93" s="38"/>
      <c r="BI93" s="38"/>
      <c r="BJ93" s="38"/>
      <c r="BK93" s="38"/>
      <c r="BL93" s="38"/>
    </row>
    <row r="94" spans="1:64" ht="14.25" customHeight="1">
      <c r="A94" s="43">
        <v>1</v>
      </c>
      <c r="B94" s="43"/>
      <c r="C94" s="43"/>
      <c r="D94" s="43"/>
      <c r="E94" s="43"/>
      <c r="F94" s="43"/>
      <c r="G94" s="39" t="s">
        <v>83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96</v>
      </c>
      <c r="AA94" s="42"/>
      <c r="AB94" s="42"/>
      <c r="AC94" s="42"/>
      <c r="AD94" s="42"/>
      <c r="AE94" s="54" t="s">
        <v>132</v>
      </c>
      <c r="AF94" s="55"/>
      <c r="AG94" s="55"/>
      <c r="AH94" s="55"/>
      <c r="AI94" s="55"/>
      <c r="AJ94" s="55"/>
      <c r="AK94" s="55"/>
      <c r="AL94" s="55"/>
      <c r="AM94" s="55"/>
      <c r="AN94" s="56"/>
      <c r="AO94" s="38">
        <v>15</v>
      </c>
      <c r="AP94" s="38"/>
      <c r="AQ94" s="38"/>
      <c r="AR94" s="38"/>
      <c r="AS94" s="38"/>
      <c r="AT94" s="38"/>
      <c r="AU94" s="38"/>
      <c r="AV94" s="38"/>
      <c r="AW94" s="38">
        <v>0</v>
      </c>
      <c r="AX94" s="38"/>
      <c r="AY94" s="38"/>
      <c r="AZ94" s="38"/>
      <c r="BA94" s="38"/>
      <c r="BB94" s="38"/>
      <c r="BC94" s="38"/>
      <c r="BD94" s="38"/>
      <c r="BE94" s="38">
        <f t="shared" si="0"/>
        <v>15</v>
      </c>
      <c r="BF94" s="38"/>
      <c r="BG94" s="38"/>
      <c r="BH94" s="38"/>
      <c r="BI94" s="38"/>
      <c r="BJ94" s="38"/>
      <c r="BK94" s="38"/>
      <c r="BL94" s="38"/>
    </row>
    <row r="95" spans="1:64" ht="13.5" customHeight="1">
      <c r="A95" s="43">
        <v>1</v>
      </c>
      <c r="B95" s="43"/>
      <c r="C95" s="43"/>
      <c r="D95" s="43"/>
      <c r="E95" s="43"/>
      <c r="F95" s="43"/>
      <c r="G95" s="39" t="s">
        <v>84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96</v>
      </c>
      <c r="AA95" s="42"/>
      <c r="AB95" s="42"/>
      <c r="AC95" s="42"/>
      <c r="AD95" s="42"/>
      <c r="AE95" s="54" t="s">
        <v>132</v>
      </c>
      <c r="AF95" s="55"/>
      <c r="AG95" s="55"/>
      <c r="AH95" s="55"/>
      <c r="AI95" s="55"/>
      <c r="AJ95" s="55"/>
      <c r="AK95" s="55"/>
      <c r="AL95" s="55"/>
      <c r="AM95" s="55"/>
      <c r="AN95" s="56"/>
      <c r="AO95" s="38">
        <v>130</v>
      </c>
      <c r="AP95" s="38"/>
      <c r="AQ95" s="38"/>
      <c r="AR95" s="38"/>
      <c r="AS95" s="38"/>
      <c r="AT95" s="38"/>
      <c r="AU95" s="38"/>
      <c r="AV95" s="38"/>
      <c r="AW95" s="38">
        <v>0</v>
      </c>
      <c r="AX95" s="38"/>
      <c r="AY95" s="38"/>
      <c r="AZ95" s="38"/>
      <c r="BA95" s="38"/>
      <c r="BB95" s="38"/>
      <c r="BC95" s="38"/>
      <c r="BD95" s="38"/>
      <c r="BE95" s="38">
        <f t="shared" si="0"/>
        <v>130</v>
      </c>
      <c r="BF95" s="38"/>
      <c r="BG95" s="38"/>
      <c r="BH95" s="38"/>
      <c r="BI95" s="38"/>
      <c r="BJ95" s="38"/>
      <c r="BK95" s="38"/>
      <c r="BL95" s="38"/>
    </row>
    <row r="96" spans="1:64" ht="16.5" customHeight="1">
      <c r="A96" s="43">
        <v>1</v>
      </c>
      <c r="B96" s="43"/>
      <c r="C96" s="43"/>
      <c r="D96" s="43"/>
      <c r="E96" s="43"/>
      <c r="F96" s="43"/>
      <c r="G96" s="39" t="s">
        <v>85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96</v>
      </c>
      <c r="AA96" s="42"/>
      <c r="AB96" s="42"/>
      <c r="AC96" s="42"/>
      <c r="AD96" s="42"/>
      <c r="AE96" s="54" t="s">
        <v>132</v>
      </c>
      <c r="AF96" s="55"/>
      <c r="AG96" s="55"/>
      <c r="AH96" s="55"/>
      <c r="AI96" s="55"/>
      <c r="AJ96" s="55"/>
      <c r="AK96" s="55"/>
      <c r="AL96" s="55"/>
      <c r="AM96" s="55"/>
      <c r="AN96" s="56"/>
      <c r="AO96" s="38">
        <v>24</v>
      </c>
      <c r="AP96" s="38"/>
      <c r="AQ96" s="38"/>
      <c r="AR96" s="38"/>
      <c r="AS96" s="38"/>
      <c r="AT96" s="38"/>
      <c r="AU96" s="38"/>
      <c r="AV96" s="38"/>
      <c r="AW96" s="38">
        <v>0</v>
      </c>
      <c r="AX96" s="38"/>
      <c r="AY96" s="38"/>
      <c r="AZ96" s="38"/>
      <c r="BA96" s="38"/>
      <c r="BB96" s="38"/>
      <c r="BC96" s="38"/>
      <c r="BD96" s="38"/>
      <c r="BE96" s="38">
        <f t="shared" si="0"/>
        <v>24</v>
      </c>
      <c r="BF96" s="38"/>
      <c r="BG96" s="38"/>
      <c r="BH96" s="38"/>
      <c r="BI96" s="38"/>
      <c r="BJ96" s="38"/>
      <c r="BK96" s="38"/>
      <c r="BL96" s="38"/>
    </row>
    <row r="97" spans="1:64" ht="16.5" customHeight="1">
      <c r="A97" s="43">
        <v>1</v>
      </c>
      <c r="B97" s="43"/>
      <c r="C97" s="43"/>
      <c r="D97" s="43"/>
      <c r="E97" s="43"/>
      <c r="F97" s="43"/>
      <c r="G97" s="39" t="s">
        <v>86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96</v>
      </c>
      <c r="AA97" s="42"/>
      <c r="AB97" s="42"/>
      <c r="AC97" s="42"/>
      <c r="AD97" s="42"/>
      <c r="AE97" s="54" t="s">
        <v>132</v>
      </c>
      <c r="AF97" s="55"/>
      <c r="AG97" s="55"/>
      <c r="AH97" s="55"/>
      <c r="AI97" s="55"/>
      <c r="AJ97" s="55"/>
      <c r="AK97" s="55"/>
      <c r="AL97" s="55"/>
      <c r="AM97" s="55"/>
      <c r="AN97" s="56"/>
      <c r="AO97" s="38">
        <v>50</v>
      </c>
      <c r="AP97" s="38"/>
      <c r="AQ97" s="38"/>
      <c r="AR97" s="38"/>
      <c r="AS97" s="38"/>
      <c r="AT97" s="38"/>
      <c r="AU97" s="38"/>
      <c r="AV97" s="38"/>
      <c r="AW97" s="38">
        <v>0</v>
      </c>
      <c r="AX97" s="38"/>
      <c r="AY97" s="38"/>
      <c r="AZ97" s="38"/>
      <c r="BA97" s="38"/>
      <c r="BB97" s="38"/>
      <c r="BC97" s="38"/>
      <c r="BD97" s="38"/>
      <c r="BE97" s="38">
        <f t="shared" si="0"/>
        <v>50</v>
      </c>
      <c r="BF97" s="38"/>
      <c r="BG97" s="38"/>
      <c r="BH97" s="38"/>
      <c r="BI97" s="38"/>
      <c r="BJ97" s="38"/>
      <c r="BK97" s="38"/>
      <c r="BL97" s="38"/>
    </row>
    <row r="98" spans="1:64" ht="16.5" customHeight="1">
      <c r="A98" s="43">
        <v>1</v>
      </c>
      <c r="B98" s="43"/>
      <c r="C98" s="43"/>
      <c r="D98" s="43"/>
      <c r="E98" s="43"/>
      <c r="F98" s="43"/>
      <c r="G98" s="39" t="s">
        <v>87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96</v>
      </c>
      <c r="AA98" s="42"/>
      <c r="AB98" s="42"/>
      <c r="AC98" s="42"/>
      <c r="AD98" s="42"/>
      <c r="AE98" s="54" t="s">
        <v>132</v>
      </c>
      <c r="AF98" s="55"/>
      <c r="AG98" s="55"/>
      <c r="AH98" s="55"/>
      <c r="AI98" s="55"/>
      <c r="AJ98" s="55"/>
      <c r="AK98" s="55"/>
      <c r="AL98" s="55"/>
      <c r="AM98" s="55"/>
      <c r="AN98" s="56"/>
      <c r="AO98" s="38">
        <v>50</v>
      </c>
      <c r="AP98" s="38"/>
      <c r="AQ98" s="38"/>
      <c r="AR98" s="38"/>
      <c r="AS98" s="38"/>
      <c r="AT98" s="38"/>
      <c r="AU98" s="38"/>
      <c r="AV98" s="38"/>
      <c r="AW98" s="38">
        <v>0</v>
      </c>
      <c r="AX98" s="38"/>
      <c r="AY98" s="38"/>
      <c r="AZ98" s="38"/>
      <c r="BA98" s="38"/>
      <c r="BB98" s="38"/>
      <c r="BC98" s="38"/>
      <c r="BD98" s="38"/>
      <c r="BE98" s="38">
        <f t="shared" si="0"/>
        <v>50</v>
      </c>
      <c r="BF98" s="38"/>
      <c r="BG98" s="38"/>
      <c r="BH98" s="38"/>
      <c r="BI98" s="38"/>
      <c r="BJ98" s="38"/>
      <c r="BK98" s="38"/>
      <c r="BL98" s="38"/>
    </row>
    <row r="99" spans="1:64" ht="16.5" customHeight="1">
      <c r="A99" s="43">
        <v>1</v>
      </c>
      <c r="B99" s="43"/>
      <c r="C99" s="43"/>
      <c r="D99" s="43"/>
      <c r="E99" s="43"/>
      <c r="F99" s="43"/>
      <c r="G99" s="39" t="s">
        <v>88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96</v>
      </c>
      <c r="AA99" s="42"/>
      <c r="AB99" s="42"/>
      <c r="AC99" s="42"/>
      <c r="AD99" s="42"/>
      <c r="AE99" s="54" t="s">
        <v>132</v>
      </c>
      <c r="AF99" s="55"/>
      <c r="AG99" s="55"/>
      <c r="AH99" s="55"/>
      <c r="AI99" s="55"/>
      <c r="AJ99" s="55"/>
      <c r="AK99" s="55"/>
      <c r="AL99" s="55"/>
      <c r="AM99" s="55"/>
      <c r="AN99" s="56"/>
      <c r="AO99" s="38">
        <v>121</v>
      </c>
      <c r="AP99" s="38"/>
      <c r="AQ99" s="38"/>
      <c r="AR99" s="38"/>
      <c r="AS99" s="38"/>
      <c r="AT99" s="38"/>
      <c r="AU99" s="38"/>
      <c r="AV99" s="38"/>
      <c r="AW99" s="38">
        <v>0</v>
      </c>
      <c r="AX99" s="38"/>
      <c r="AY99" s="38"/>
      <c r="AZ99" s="38"/>
      <c r="BA99" s="38"/>
      <c r="BB99" s="38"/>
      <c r="BC99" s="38"/>
      <c r="BD99" s="38"/>
      <c r="BE99" s="38">
        <f t="shared" si="0"/>
        <v>121</v>
      </c>
      <c r="BF99" s="38"/>
      <c r="BG99" s="38"/>
      <c r="BH99" s="38"/>
      <c r="BI99" s="38"/>
      <c r="BJ99" s="38"/>
      <c r="BK99" s="38"/>
      <c r="BL99" s="38"/>
    </row>
    <row r="100" spans="1:64" ht="16.5" customHeight="1">
      <c r="A100" s="43">
        <v>1</v>
      </c>
      <c r="B100" s="43"/>
      <c r="C100" s="43"/>
      <c r="D100" s="43"/>
      <c r="E100" s="43"/>
      <c r="F100" s="43"/>
      <c r="G100" s="39" t="s">
        <v>89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96</v>
      </c>
      <c r="AA100" s="42"/>
      <c r="AB100" s="42"/>
      <c r="AC100" s="42"/>
      <c r="AD100" s="42"/>
      <c r="AE100" s="54" t="s">
        <v>132</v>
      </c>
      <c r="AF100" s="55"/>
      <c r="AG100" s="55"/>
      <c r="AH100" s="55"/>
      <c r="AI100" s="55"/>
      <c r="AJ100" s="55"/>
      <c r="AK100" s="55"/>
      <c r="AL100" s="55"/>
      <c r="AM100" s="55"/>
      <c r="AN100" s="56"/>
      <c r="AO100" s="38">
        <v>313</v>
      </c>
      <c r="AP100" s="38"/>
      <c r="AQ100" s="38"/>
      <c r="AR100" s="38"/>
      <c r="AS100" s="38"/>
      <c r="AT100" s="38"/>
      <c r="AU100" s="38"/>
      <c r="AV100" s="38"/>
      <c r="AW100" s="38">
        <v>0</v>
      </c>
      <c r="AX100" s="38"/>
      <c r="AY100" s="38"/>
      <c r="AZ100" s="38"/>
      <c r="BA100" s="38"/>
      <c r="BB100" s="38"/>
      <c r="BC100" s="38"/>
      <c r="BD100" s="38"/>
      <c r="BE100" s="38">
        <f t="shared" si="0"/>
        <v>313</v>
      </c>
      <c r="BF100" s="38"/>
      <c r="BG100" s="38"/>
      <c r="BH100" s="38"/>
      <c r="BI100" s="38"/>
      <c r="BJ100" s="38"/>
      <c r="BK100" s="38"/>
      <c r="BL100" s="38"/>
    </row>
    <row r="101" spans="1:64" ht="18" customHeight="1">
      <c r="A101" s="43">
        <v>1</v>
      </c>
      <c r="B101" s="43"/>
      <c r="C101" s="43"/>
      <c r="D101" s="43"/>
      <c r="E101" s="43"/>
      <c r="F101" s="43"/>
      <c r="G101" s="39" t="s">
        <v>90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42" t="s">
        <v>96</v>
      </c>
      <c r="AA101" s="42"/>
      <c r="AB101" s="42"/>
      <c r="AC101" s="42"/>
      <c r="AD101" s="42"/>
      <c r="AE101" s="54" t="s">
        <v>132</v>
      </c>
      <c r="AF101" s="55"/>
      <c r="AG101" s="55"/>
      <c r="AH101" s="55"/>
      <c r="AI101" s="55"/>
      <c r="AJ101" s="55"/>
      <c r="AK101" s="55"/>
      <c r="AL101" s="55"/>
      <c r="AM101" s="55"/>
      <c r="AN101" s="56"/>
      <c r="AO101" s="38">
        <v>40</v>
      </c>
      <c r="AP101" s="38"/>
      <c r="AQ101" s="38"/>
      <c r="AR101" s="38"/>
      <c r="AS101" s="38"/>
      <c r="AT101" s="38"/>
      <c r="AU101" s="38"/>
      <c r="AV101" s="38"/>
      <c r="AW101" s="38">
        <v>0</v>
      </c>
      <c r="AX101" s="38"/>
      <c r="AY101" s="38"/>
      <c r="AZ101" s="38"/>
      <c r="BA101" s="38"/>
      <c r="BB101" s="38"/>
      <c r="BC101" s="38"/>
      <c r="BD101" s="38"/>
      <c r="BE101" s="38">
        <f t="shared" si="0"/>
        <v>40</v>
      </c>
      <c r="BF101" s="38"/>
      <c r="BG101" s="38"/>
      <c r="BH101" s="38"/>
      <c r="BI101" s="38"/>
      <c r="BJ101" s="38"/>
      <c r="BK101" s="38"/>
      <c r="BL101" s="38"/>
    </row>
    <row r="102" spans="1:64" ht="17.25" customHeight="1">
      <c r="A102" s="43">
        <v>1</v>
      </c>
      <c r="B102" s="43"/>
      <c r="C102" s="43"/>
      <c r="D102" s="43"/>
      <c r="E102" s="43"/>
      <c r="F102" s="43"/>
      <c r="G102" s="39" t="s">
        <v>91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96</v>
      </c>
      <c r="AA102" s="42"/>
      <c r="AB102" s="42"/>
      <c r="AC102" s="42"/>
      <c r="AD102" s="42"/>
      <c r="AE102" s="54" t="s">
        <v>132</v>
      </c>
      <c r="AF102" s="55"/>
      <c r="AG102" s="55"/>
      <c r="AH102" s="55"/>
      <c r="AI102" s="55"/>
      <c r="AJ102" s="55"/>
      <c r="AK102" s="55"/>
      <c r="AL102" s="55"/>
      <c r="AM102" s="55"/>
      <c r="AN102" s="56"/>
      <c r="AO102" s="38">
        <v>45</v>
      </c>
      <c r="AP102" s="38"/>
      <c r="AQ102" s="38"/>
      <c r="AR102" s="38"/>
      <c r="AS102" s="38"/>
      <c r="AT102" s="38"/>
      <c r="AU102" s="38"/>
      <c r="AV102" s="38"/>
      <c r="AW102" s="38">
        <v>0</v>
      </c>
      <c r="AX102" s="38"/>
      <c r="AY102" s="38"/>
      <c r="AZ102" s="38"/>
      <c r="BA102" s="38"/>
      <c r="BB102" s="38"/>
      <c r="BC102" s="38"/>
      <c r="BD102" s="38"/>
      <c r="BE102" s="38">
        <f t="shared" si="0"/>
        <v>45</v>
      </c>
      <c r="BF102" s="38"/>
      <c r="BG102" s="38"/>
      <c r="BH102" s="38"/>
      <c r="BI102" s="38"/>
      <c r="BJ102" s="38"/>
      <c r="BK102" s="38"/>
      <c r="BL102" s="38"/>
    </row>
    <row r="103" spans="1:64" ht="12.75" customHeight="1">
      <c r="A103" s="43">
        <v>2</v>
      </c>
      <c r="B103" s="43"/>
      <c r="C103" s="43"/>
      <c r="D103" s="43"/>
      <c r="E103" s="43"/>
      <c r="F103" s="43"/>
      <c r="G103" s="39" t="s">
        <v>97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42" t="s">
        <v>72</v>
      </c>
      <c r="AA103" s="42"/>
      <c r="AB103" s="42"/>
      <c r="AC103" s="42"/>
      <c r="AD103" s="42"/>
      <c r="AE103" s="39" t="s">
        <v>98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38">
        <v>0</v>
      </c>
      <c r="AP103" s="38"/>
      <c r="AQ103" s="38"/>
      <c r="AR103" s="38"/>
      <c r="AS103" s="38"/>
      <c r="AT103" s="38"/>
      <c r="AU103" s="38"/>
      <c r="AV103" s="38"/>
      <c r="AW103" s="38">
        <v>28</v>
      </c>
      <c r="AX103" s="38"/>
      <c r="AY103" s="38"/>
      <c r="AZ103" s="38"/>
      <c r="BA103" s="38"/>
      <c r="BB103" s="38"/>
      <c r="BC103" s="38"/>
      <c r="BD103" s="38"/>
      <c r="BE103" s="38">
        <f t="shared" si="0"/>
        <v>28</v>
      </c>
      <c r="BF103" s="38"/>
      <c r="BG103" s="38"/>
      <c r="BH103" s="38"/>
      <c r="BI103" s="38"/>
      <c r="BJ103" s="38"/>
      <c r="BK103" s="38"/>
      <c r="BL103" s="38"/>
    </row>
    <row r="104" spans="1:64" s="30" customFormat="1" ht="12.75" customHeight="1">
      <c r="A104" s="45">
        <v>0</v>
      </c>
      <c r="B104" s="45"/>
      <c r="C104" s="45"/>
      <c r="D104" s="45"/>
      <c r="E104" s="45"/>
      <c r="F104" s="45"/>
      <c r="G104" s="46" t="s">
        <v>99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8"/>
      <c r="Z104" s="49"/>
      <c r="AA104" s="49"/>
      <c r="AB104" s="49"/>
      <c r="AC104" s="49"/>
      <c r="AD104" s="49"/>
      <c r="AE104" s="46"/>
      <c r="AF104" s="47"/>
      <c r="AG104" s="47"/>
      <c r="AH104" s="47"/>
      <c r="AI104" s="47"/>
      <c r="AJ104" s="47"/>
      <c r="AK104" s="47"/>
      <c r="AL104" s="47"/>
      <c r="AM104" s="47"/>
      <c r="AN104" s="48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>
        <f t="shared" si="0"/>
        <v>0</v>
      </c>
      <c r="BF104" s="44"/>
      <c r="BG104" s="44"/>
      <c r="BH104" s="44"/>
      <c r="BI104" s="44"/>
      <c r="BJ104" s="44"/>
      <c r="BK104" s="44"/>
      <c r="BL104" s="44"/>
    </row>
    <row r="105" spans="1:64" ht="26.25" customHeight="1">
      <c r="A105" s="43">
        <v>1</v>
      </c>
      <c r="B105" s="43"/>
      <c r="C105" s="43"/>
      <c r="D105" s="43"/>
      <c r="E105" s="43"/>
      <c r="F105" s="43"/>
      <c r="G105" s="39" t="s">
        <v>100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42" t="s">
        <v>93</v>
      </c>
      <c r="AA105" s="42"/>
      <c r="AB105" s="42"/>
      <c r="AC105" s="42"/>
      <c r="AD105" s="42"/>
      <c r="AE105" s="39" t="s">
        <v>101</v>
      </c>
      <c r="AF105" s="40"/>
      <c r="AG105" s="40"/>
      <c r="AH105" s="40"/>
      <c r="AI105" s="40"/>
      <c r="AJ105" s="40"/>
      <c r="AK105" s="40"/>
      <c r="AL105" s="40"/>
      <c r="AM105" s="40"/>
      <c r="AN105" s="41"/>
      <c r="AO105" s="51">
        <f>AS22</f>
        <v>3751749</v>
      </c>
      <c r="AP105" s="52"/>
      <c r="AQ105" s="52"/>
      <c r="AR105" s="52"/>
      <c r="AS105" s="52"/>
      <c r="AT105" s="52"/>
      <c r="AU105" s="52"/>
      <c r="AV105" s="53"/>
      <c r="AW105" s="38">
        <f>I23</f>
        <v>522800</v>
      </c>
      <c r="AX105" s="38"/>
      <c r="AY105" s="38"/>
      <c r="AZ105" s="38"/>
      <c r="BA105" s="38"/>
      <c r="BB105" s="38"/>
      <c r="BC105" s="38"/>
      <c r="BD105" s="38"/>
      <c r="BE105" s="38">
        <f t="shared" si="0"/>
        <v>4274549</v>
      </c>
      <c r="BF105" s="38"/>
      <c r="BG105" s="38"/>
      <c r="BH105" s="38"/>
      <c r="BI105" s="38"/>
      <c r="BJ105" s="38"/>
      <c r="BK105" s="38"/>
      <c r="BL105" s="38"/>
    </row>
    <row r="106" spans="1:64" ht="39" customHeight="1">
      <c r="A106" s="43">
        <v>2</v>
      </c>
      <c r="B106" s="43"/>
      <c r="C106" s="43"/>
      <c r="D106" s="43"/>
      <c r="E106" s="43"/>
      <c r="F106" s="43"/>
      <c r="G106" s="39" t="s">
        <v>102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42" t="s">
        <v>93</v>
      </c>
      <c r="AA106" s="42"/>
      <c r="AB106" s="42"/>
      <c r="AC106" s="42"/>
      <c r="AD106" s="42"/>
      <c r="AE106" s="39" t="s">
        <v>103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50">
        <f>1790000/18.75/12</f>
        <v>7955.555555555556</v>
      </c>
      <c r="AP106" s="50"/>
      <c r="AQ106" s="50"/>
      <c r="AR106" s="50"/>
      <c r="AS106" s="50"/>
      <c r="AT106" s="50"/>
      <c r="AU106" s="50"/>
      <c r="AV106" s="50"/>
      <c r="AW106" s="38">
        <v>3866.67</v>
      </c>
      <c r="AX106" s="38"/>
      <c r="AY106" s="38"/>
      <c r="AZ106" s="38"/>
      <c r="BA106" s="38"/>
      <c r="BB106" s="38"/>
      <c r="BC106" s="38"/>
      <c r="BD106" s="38"/>
      <c r="BE106" s="50">
        <f>(1790000+58000)/(18.75+1.25)/12</f>
        <v>7700</v>
      </c>
      <c r="BF106" s="50"/>
      <c r="BG106" s="50"/>
      <c r="BH106" s="50"/>
      <c r="BI106" s="50"/>
      <c r="BJ106" s="50"/>
      <c r="BK106" s="50"/>
      <c r="BL106" s="50"/>
    </row>
    <row r="107" spans="1:64" s="30" customFormat="1" ht="39" customHeight="1">
      <c r="A107" s="45">
        <v>0</v>
      </c>
      <c r="B107" s="45"/>
      <c r="C107" s="45"/>
      <c r="D107" s="45"/>
      <c r="E107" s="45"/>
      <c r="F107" s="45"/>
      <c r="G107" s="46" t="s">
        <v>104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8"/>
      <c r="Z107" s="49"/>
      <c r="AA107" s="49"/>
      <c r="AB107" s="49"/>
      <c r="AC107" s="49"/>
      <c r="AD107" s="49"/>
      <c r="AE107" s="46" t="s">
        <v>133</v>
      </c>
      <c r="AF107" s="47"/>
      <c r="AG107" s="47"/>
      <c r="AH107" s="47"/>
      <c r="AI107" s="47"/>
      <c r="AJ107" s="47"/>
      <c r="AK107" s="47"/>
      <c r="AL107" s="47"/>
      <c r="AM107" s="47"/>
      <c r="AN107" s="48"/>
      <c r="AO107" s="44">
        <v>354.55</v>
      </c>
      <c r="AP107" s="44"/>
      <c r="AQ107" s="44"/>
      <c r="AR107" s="44"/>
      <c r="AS107" s="44"/>
      <c r="AT107" s="44"/>
      <c r="AU107" s="44"/>
      <c r="AV107" s="44"/>
      <c r="AW107" s="44">
        <v>0</v>
      </c>
      <c r="AX107" s="44"/>
      <c r="AY107" s="44"/>
      <c r="AZ107" s="44"/>
      <c r="BA107" s="44"/>
      <c r="BB107" s="44"/>
      <c r="BC107" s="44"/>
      <c r="BD107" s="44"/>
      <c r="BE107" s="44">
        <f aca="true" t="shared" si="1" ref="BE107:BE138">AO107+AW107</f>
        <v>354.55</v>
      </c>
      <c r="BF107" s="44"/>
      <c r="BG107" s="44"/>
      <c r="BH107" s="44"/>
      <c r="BI107" s="44"/>
      <c r="BJ107" s="44"/>
      <c r="BK107" s="44"/>
      <c r="BL107" s="44"/>
    </row>
    <row r="108" spans="1:64" ht="39" customHeight="1">
      <c r="A108" s="43">
        <v>4</v>
      </c>
      <c r="B108" s="43"/>
      <c r="C108" s="43"/>
      <c r="D108" s="43"/>
      <c r="E108" s="43"/>
      <c r="F108" s="43"/>
      <c r="G108" s="39" t="s">
        <v>79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42" t="s">
        <v>93</v>
      </c>
      <c r="AA108" s="42"/>
      <c r="AB108" s="42"/>
      <c r="AC108" s="42"/>
      <c r="AD108" s="42"/>
      <c r="AE108" s="39" t="s">
        <v>133</v>
      </c>
      <c r="AF108" s="40"/>
      <c r="AG108" s="40"/>
      <c r="AH108" s="40"/>
      <c r="AI108" s="40"/>
      <c r="AJ108" s="40"/>
      <c r="AK108" s="40"/>
      <c r="AL108" s="40"/>
      <c r="AM108" s="40"/>
      <c r="AN108" s="41"/>
      <c r="AO108" s="38">
        <v>354.55</v>
      </c>
      <c r="AP108" s="38"/>
      <c r="AQ108" s="38"/>
      <c r="AR108" s="38"/>
      <c r="AS108" s="38"/>
      <c r="AT108" s="38"/>
      <c r="AU108" s="38"/>
      <c r="AV108" s="38"/>
      <c r="AW108" s="38">
        <v>0</v>
      </c>
      <c r="AX108" s="38"/>
      <c r="AY108" s="38"/>
      <c r="AZ108" s="38"/>
      <c r="BA108" s="38"/>
      <c r="BB108" s="38"/>
      <c r="BC108" s="38"/>
      <c r="BD108" s="38"/>
      <c r="BE108" s="38">
        <f t="shared" si="1"/>
        <v>354.55</v>
      </c>
      <c r="BF108" s="38"/>
      <c r="BG108" s="38"/>
      <c r="BH108" s="38"/>
      <c r="BI108" s="38"/>
      <c r="BJ108" s="38"/>
      <c r="BK108" s="38"/>
      <c r="BL108" s="38"/>
    </row>
    <row r="109" spans="1:64" ht="39" customHeight="1">
      <c r="A109" s="43">
        <v>4</v>
      </c>
      <c r="B109" s="43"/>
      <c r="C109" s="43"/>
      <c r="D109" s="43"/>
      <c r="E109" s="43"/>
      <c r="F109" s="43"/>
      <c r="G109" s="39" t="s">
        <v>80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42" t="s">
        <v>93</v>
      </c>
      <c r="AA109" s="42"/>
      <c r="AB109" s="42"/>
      <c r="AC109" s="42"/>
      <c r="AD109" s="42"/>
      <c r="AE109" s="39" t="s">
        <v>133</v>
      </c>
      <c r="AF109" s="40"/>
      <c r="AG109" s="40"/>
      <c r="AH109" s="40"/>
      <c r="AI109" s="40"/>
      <c r="AJ109" s="40"/>
      <c r="AK109" s="40"/>
      <c r="AL109" s="40"/>
      <c r="AM109" s="40"/>
      <c r="AN109" s="41"/>
      <c r="AO109" s="38">
        <v>354.55</v>
      </c>
      <c r="AP109" s="38"/>
      <c r="AQ109" s="38"/>
      <c r="AR109" s="38"/>
      <c r="AS109" s="38"/>
      <c r="AT109" s="38"/>
      <c r="AU109" s="38"/>
      <c r="AV109" s="38"/>
      <c r="AW109" s="38">
        <v>0</v>
      </c>
      <c r="AX109" s="38"/>
      <c r="AY109" s="38"/>
      <c r="AZ109" s="38"/>
      <c r="BA109" s="38"/>
      <c r="BB109" s="38"/>
      <c r="BC109" s="38"/>
      <c r="BD109" s="38"/>
      <c r="BE109" s="38">
        <f t="shared" si="1"/>
        <v>354.55</v>
      </c>
      <c r="BF109" s="38"/>
      <c r="BG109" s="38"/>
      <c r="BH109" s="38"/>
      <c r="BI109" s="38"/>
      <c r="BJ109" s="38"/>
      <c r="BK109" s="38"/>
      <c r="BL109" s="38"/>
    </row>
    <row r="110" spans="1:64" ht="39" customHeight="1">
      <c r="A110" s="43">
        <v>4</v>
      </c>
      <c r="B110" s="43"/>
      <c r="C110" s="43"/>
      <c r="D110" s="43"/>
      <c r="E110" s="43"/>
      <c r="F110" s="43"/>
      <c r="G110" s="39" t="s">
        <v>81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42" t="s">
        <v>93</v>
      </c>
      <c r="AA110" s="42"/>
      <c r="AB110" s="42"/>
      <c r="AC110" s="42"/>
      <c r="AD110" s="42"/>
      <c r="AE110" s="39" t="s">
        <v>133</v>
      </c>
      <c r="AF110" s="40"/>
      <c r="AG110" s="40"/>
      <c r="AH110" s="40"/>
      <c r="AI110" s="40"/>
      <c r="AJ110" s="40"/>
      <c r="AK110" s="40"/>
      <c r="AL110" s="40"/>
      <c r="AM110" s="40"/>
      <c r="AN110" s="41"/>
      <c r="AO110" s="38">
        <v>354.55</v>
      </c>
      <c r="AP110" s="38"/>
      <c r="AQ110" s="38"/>
      <c r="AR110" s="38"/>
      <c r="AS110" s="38"/>
      <c r="AT110" s="38"/>
      <c r="AU110" s="38"/>
      <c r="AV110" s="38"/>
      <c r="AW110" s="38">
        <v>0</v>
      </c>
      <c r="AX110" s="38"/>
      <c r="AY110" s="38"/>
      <c r="AZ110" s="38"/>
      <c r="BA110" s="38"/>
      <c r="BB110" s="38"/>
      <c r="BC110" s="38"/>
      <c r="BD110" s="38"/>
      <c r="BE110" s="38">
        <f t="shared" si="1"/>
        <v>354.55</v>
      </c>
      <c r="BF110" s="38"/>
      <c r="BG110" s="38"/>
      <c r="BH110" s="38"/>
      <c r="BI110" s="38"/>
      <c r="BJ110" s="38"/>
      <c r="BK110" s="38"/>
      <c r="BL110" s="38"/>
    </row>
    <row r="111" spans="1:64" ht="39" customHeight="1">
      <c r="A111" s="43">
        <v>4</v>
      </c>
      <c r="B111" s="43"/>
      <c r="C111" s="43"/>
      <c r="D111" s="43"/>
      <c r="E111" s="43"/>
      <c r="F111" s="43"/>
      <c r="G111" s="39" t="s">
        <v>82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1"/>
      <c r="Z111" s="42" t="s">
        <v>93</v>
      </c>
      <c r="AA111" s="42"/>
      <c r="AB111" s="42"/>
      <c r="AC111" s="42"/>
      <c r="AD111" s="42"/>
      <c r="AE111" s="39" t="s">
        <v>133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38">
        <v>354.55</v>
      </c>
      <c r="AP111" s="38"/>
      <c r="AQ111" s="38"/>
      <c r="AR111" s="38"/>
      <c r="AS111" s="38"/>
      <c r="AT111" s="38"/>
      <c r="AU111" s="38"/>
      <c r="AV111" s="38"/>
      <c r="AW111" s="38">
        <v>0</v>
      </c>
      <c r="AX111" s="38"/>
      <c r="AY111" s="38"/>
      <c r="AZ111" s="38"/>
      <c r="BA111" s="38"/>
      <c r="BB111" s="38"/>
      <c r="BC111" s="38"/>
      <c r="BD111" s="38"/>
      <c r="BE111" s="38">
        <f t="shared" si="1"/>
        <v>354.55</v>
      </c>
      <c r="BF111" s="38"/>
      <c r="BG111" s="38"/>
      <c r="BH111" s="38"/>
      <c r="BI111" s="38"/>
      <c r="BJ111" s="38"/>
      <c r="BK111" s="38"/>
      <c r="BL111" s="38"/>
    </row>
    <row r="112" spans="1:64" ht="39" customHeight="1">
      <c r="A112" s="43">
        <v>4</v>
      </c>
      <c r="B112" s="43"/>
      <c r="C112" s="43"/>
      <c r="D112" s="43"/>
      <c r="E112" s="43"/>
      <c r="F112" s="43"/>
      <c r="G112" s="39" t="s">
        <v>83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42" t="s">
        <v>93</v>
      </c>
      <c r="AA112" s="42"/>
      <c r="AB112" s="42"/>
      <c r="AC112" s="42"/>
      <c r="AD112" s="42"/>
      <c r="AE112" s="39" t="s">
        <v>133</v>
      </c>
      <c r="AF112" s="40"/>
      <c r="AG112" s="40"/>
      <c r="AH112" s="40"/>
      <c r="AI112" s="40"/>
      <c r="AJ112" s="40"/>
      <c r="AK112" s="40"/>
      <c r="AL112" s="40"/>
      <c r="AM112" s="40"/>
      <c r="AN112" s="41"/>
      <c r="AO112" s="38">
        <v>354.55</v>
      </c>
      <c r="AP112" s="38"/>
      <c r="AQ112" s="38"/>
      <c r="AR112" s="38"/>
      <c r="AS112" s="38"/>
      <c r="AT112" s="38"/>
      <c r="AU112" s="38"/>
      <c r="AV112" s="38"/>
      <c r="AW112" s="38">
        <v>0</v>
      </c>
      <c r="AX112" s="38"/>
      <c r="AY112" s="38"/>
      <c r="AZ112" s="38"/>
      <c r="BA112" s="38"/>
      <c r="BB112" s="38"/>
      <c r="BC112" s="38"/>
      <c r="BD112" s="38"/>
      <c r="BE112" s="38">
        <f t="shared" si="1"/>
        <v>354.55</v>
      </c>
      <c r="BF112" s="38"/>
      <c r="BG112" s="38"/>
      <c r="BH112" s="38"/>
      <c r="BI112" s="38"/>
      <c r="BJ112" s="38"/>
      <c r="BK112" s="38"/>
      <c r="BL112" s="38"/>
    </row>
    <row r="113" spans="1:64" ht="39" customHeight="1">
      <c r="A113" s="43">
        <v>4</v>
      </c>
      <c r="B113" s="43"/>
      <c r="C113" s="43"/>
      <c r="D113" s="43"/>
      <c r="E113" s="43"/>
      <c r="F113" s="43"/>
      <c r="G113" s="39" t="s">
        <v>84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1"/>
      <c r="Z113" s="42" t="s">
        <v>93</v>
      </c>
      <c r="AA113" s="42"/>
      <c r="AB113" s="42"/>
      <c r="AC113" s="42"/>
      <c r="AD113" s="42"/>
      <c r="AE113" s="39" t="s">
        <v>133</v>
      </c>
      <c r="AF113" s="40"/>
      <c r="AG113" s="40"/>
      <c r="AH113" s="40"/>
      <c r="AI113" s="40"/>
      <c r="AJ113" s="40"/>
      <c r="AK113" s="40"/>
      <c r="AL113" s="40"/>
      <c r="AM113" s="40"/>
      <c r="AN113" s="41"/>
      <c r="AO113" s="38">
        <v>354.55</v>
      </c>
      <c r="AP113" s="38"/>
      <c r="AQ113" s="38"/>
      <c r="AR113" s="38"/>
      <c r="AS113" s="38"/>
      <c r="AT113" s="38"/>
      <c r="AU113" s="38"/>
      <c r="AV113" s="38"/>
      <c r="AW113" s="38">
        <v>0</v>
      </c>
      <c r="AX113" s="38"/>
      <c r="AY113" s="38"/>
      <c r="AZ113" s="38"/>
      <c r="BA113" s="38"/>
      <c r="BB113" s="38"/>
      <c r="BC113" s="38"/>
      <c r="BD113" s="38"/>
      <c r="BE113" s="38">
        <f t="shared" si="1"/>
        <v>354.55</v>
      </c>
      <c r="BF113" s="38"/>
      <c r="BG113" s="38"/>
      <c r="BH113" s="38"/>
      <c r="BI113" s="38"/>
      <c r="BJ113" s="38"/>
      <c r="BK113" s="38"/>
      <c r="BL113" s="38"/>
    </row>
    <row r="114" spans="1:64" ht="39" customHeight="1">
      <c r="A114" s="43">
        <v>4</v>
      </c>
      <c r="B114" s="43"/>
      <c r="C114" s="43"/>
      <c r="D114" s="43"/>
      <c r="E114" s="43"/>
      <c r="F114" s="43"/>
      <c r="G114" s="39" t="s">
        <v>85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42" t="s">
        <v>93</v>
      </c>
      <c r="AA114" s="42"/>
      <c r="AB114" s="42"/>
      <c r="AC114" s="42"/>
      <c r="AD114" s="42"/>
      <c r="AE114" s="39" t="s">
        <v>133</v>
      </c>
      <c r="AF114" s="40"/>
      <c r="AG114" s="40"/>
      <c r="AH114" s="40"/>
      <c r="AI114" s="40"/>
      <c r="AJ114" s="40"/>
      <c r="AK114" s="40"/>
      <c r="AL114" s="40"/>
      <c r="AM114" s="40"/>
      <c r="AN114" s="41"/>
      <c r="AO114" s="38">
        <v>354.55</v>
      </c>
      <c r="AP114" s="38"/>
      <c r="AQ114" s="38"/>
      <c r="AR114" s="38"/>
      <c r="AS114" s="38"/>
      <c r="AT114" s="38"/>
      <c r="AU114" s="38"/>
      <c r="AV114" s="38"/>
      <c r="AW114" s="38">
        <v>0</v>
      </c>
      <c r="AX114" s="38"/>
      <c r="AY114" s="38"/>
      <c r="AZ114" s="38"/>
      <c r="BA114" s="38"/>
      <c r="BB114" s="38"/>
      <c r="BC114" s="38"/>
      <c r="BD114" s="38"/>
      <c r="BE114" s="38">
        <f t="shared" si="1"/>
        <v>354.55</v>
      </c>
      <c r="BF114" s="38"/>
      <c r="BG114" s="38"/>
      <c r="BH114" s="38"/>
      <c r="BI114" s="38"/>
      <c r="BJ114" s="38"/>
      <c r="BK114" s="38"/>
      <c r="BL114" s="38"/>
    </row>
    <row r="115" spans="1:64" ht="39" customHeight="1">
      <c r="A115" s="43">
        <v>4</v>
      </c>
      <c r="B115" s="43"/>
      <c r="C115" s="43"/>
      <c r="D115" s="43"/>
      <c r="E115" s="43"/>
      <c r="F115" s="43"/>
      <c r="G115" s="39" t="s">
        <v>86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42" t="s">
        <v>93</v>
      </c>
      <c r="AA115" s="42"/>
      <c r="AB115" s="42"/>
      <c r="AC115" s="42"/>
      <c r="AD115" s="42"/>
      <c r="AE115" s="39" t="s">
        <v>133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38">
        <v>354.55</v>
      </c>
      <c r="AP115" s="38"/>
      <c r="AQ115" s="38"/>
      <c r="AR115" s="38"/>
      <c r="AS115" s="38"/>
      <c r="AT115" s="38"/>
      <c r="AU115" s="38"/>
      <c r="AV115" s="38"/>
      <c r="AW115" s="38">
        <v>0</v>
      </c>
      <c r="AX115" s="38"/>
      <c r="AY115" s="38"/>
      <c r="AZ115" s="38"/>
      <c r="BA115" s="38"/>
      <c r="BB115" s="38"/>
      <c r="BC115" s="38"/>
      <c r="BD115" s="38"/>
      <c r="BE115" s="38">
        <f t="shared" si="1"/>
        <v>354.55</v>
      </c>
      <c r="BF115" s="38"/>
      <c r="BG115" s="38"/>
      <c r="BH115" s="38"/>
      <c r="BI115" s="38"/>
      <c r="BJ115" s="38"/>
      <c r="BK115" s="38"/>
      <c r="BL115" s="38"/>
    </row>
    <row r="116" spans="1:64" ht="39" customHeight="1">
      <c r="A116" s="43">
        <v>4</v>
      </c>
      <c r="B116" s="43"/>
      <c r="C116" s="43"/>
      <c r="D116" s="43"/>
      <c r="E116" s="43"/>
      <c r="F116" s="43"/>
      <c r="G116" s="39" t="s">
        <v>87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1"/>
      <c r="Z116" s="42" t="s">
        <v>93</v>
      </c>
      <c r="AA116" s="42"/>
      <c r="AB116" s="42"/>
      <c r="AC116" s="42"/>
      <c r="AD116" s="42"/>
      <c r="AE116" s="39" t="s">
        <v>133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38">
        <v>354.55</v>
      </c>
      <c r="AP116" s="38"/>
      <c r="AQ116" s="38"/>
      <c r="AR116" s="38"/>
      <c r="AS116" s="38"/>
      <c r="AT116" s="38"/>
      <c r="AU116" s="38"/>
      <c r="AV116" s="38"/>
      <c r="AW116" s="38">
        <v>0</v>
      </c>
      <c r="AX116" s="38"/>
      <c r="AY116" s="38"/>
      <c r="AZ116" s="38"/>
      <c r="BA116" s="38"/>
      <c r="BB116" s="38"/>
      <c r="BC116" s="38"/>
      <c r="BD116" s="38"/>
      <c r="BE116" s="38">
        <f t="shared" si="1"/>
        <v>354.55</v>
      </c>
      <c r="BF116" s="38"/>
      <c r="BG116" s="38"/>
      <c r="BH116" s="38"/>
      <c r="BI116" s="38"/>
      <c r="BJ116" s="38"/>
      <c r="BK116" s="38"/>
      <c r="BL116" s="38"/>
    </row>
    <row r="117" spans="1:64" ht="39" customHeight="1">
      <c r="A117" s="43">
        <v>4</v>
      </c>
      <c r="B117" s="43"/>
      <c r="C117" s="43"/>
      <c r="D117" s="43"/>
      <c r="E117" s="43"/>
      <c r="F117" s="43"/>
      <c r="G117" s="39" t="s">
        <v>88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1"/>
      <c r="Z117" s="42" t="s">
        <v>93</v>
      </c>
      <c r="AA117" s="42"/>
      <c r="AB117" s="42"/>
      <c r="AC117" s="42"/>
      <c r="AD117" s="42"/>
      <c r="AE117" s="39" t="s">
        <v>133</v>
      </c>
      <c r="AF117" s="40"/>
      <c r="AG117" s="40"/>
      <c r="AH117" s="40"/>
      <c r="AI117" s="40"/>
      <c r="AJ117" s="40"/>
      <c r="AK117" s="40"/>
      <c r="AL117" s="40"/>
      <c r="AM117" s="40"/>
      <c r="AN117" s="41"/>
      <c r="AO117" s="38">
        <v>354.55</v>
      </c>
      <c r="AP117" s="38"/>
      <c r="AQ117" s="38"/>
      <c r="AR117" s="38"/>
      <c r="AS117" s="38"/>
      <c r="AT117" s="38"/>
      <c r="AU117" s="38"/>
      <c r="AV117" s="38"/>
      <c r="AW117" s="38">
        <v>0</v>
      </c>
      <c r="AX117" s="38"/>
      <c r="AY117" s="38"/>
      <c r="AZ117" s="38"/>
      <c r="BA117" s="38"/>
      <c r="BB117" s="38"/>
      <c r="BC117" s="38"/>
      <c r="BD117" s="38"/>
      <c r="BE117" s="38">
        <f t="shared" si="1"/>
        <v>354.55</v>
      </c>
      <c r="BF117" s="38"/>
      <c r="BG117" s="38"/>
      <c r="BH117" s="38"/>
      <c r="BI117" s="38"/>
      <c r="BJ117" s="38"/>
      <c r="BK117" s="38"/>
      <c r="BL117" s="38"/>
    </row>
    <row r="118" spans="1:64" ht="39" customHeight="1">
      <c r="A118" s="43">
        <v>4</v>
      </c>
      <c r="B118" s="43"/>
      <c r="C118" s="43"/>
      <c r="D118" s="43"/>
      <c r="E118" s="43"/>
      <c r="F118" s="43"/>
      <c r="G118" s="39" t="s">
        <v>89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1"/>
      <c r="Z118" s="42" t="s">
        <v>93</v>
      </c>
      <c r="AA118" s="42"/>
      <c r="AB118" s="42"/>
      <c r="AC118" s="42"/>
      <c r="AD118" s="42"/>
      <c r="AE118" s="39" t="s">
        <v>133</v>
      </c>
      <c r="AF118" s="40"/>
      <c r="AG118" s="40"/>
      <c r="AH118" s="40"/>
      <c r="AI118" s="40"/>
      <c r="AJ118" s="40"/>
      <c r="AK118" s="40"/>
      <c r="AL118" s="40"/>
      <c r="AM118" s="40"/>
      <c r="AN118" s="41"/>
      <c r="AO118" s="38">
        <v>354.55</v>
      </c>
      <c r="AP118" s="38"/>
      <c r="AQ118" s="38"/>
      <c r="AR118" s="38"/>
      <c r="AS118" s="38"/>
      <c r="AT118" s="38"/>
      <c r="AU118" s="38"/>
      <c r="AV118" s="38"/>
      <c r="AW118" s="38">
        <v>0</v>
      </c>
      <c r="AX118" s="38"/>
      <c r="AY118" s="38"/>
      <c r="AZ118" s="38"/>
      <c r="BA118" s="38"/>
      <c r="BB118" s="38"/>
      <c r="BC118" s="38"/>
      <c r="BD118" s="38"/>
      <c r="BE118" s="38">
        <f t="shared" si="1"/>
        <v>354.55</v>
      </c>
      <c r="BF118" s="38"/>
      <c r="BG118" s="38"/>
      <c r="BH118" s="38"/>
      <c r="BI118" s="38"/>
      <c r="BJ118" s="38"/>
      <c r="BK118" s="38"/>
      <c r="BL118" s="38"/>
    </row>
    <row r="119" spans="1:64" ht="39" customHeight="1">
      <c r="A119" s="43">
        <v>4</v>
      </c>
      <c r="B119" s="43"/>
      <c r="C119" s="43"/>
      <c r="D119" s="43"/>
      <c r="E119" s="43"/>
      <c r="F119" s="43"/>
      <c r="G119" s="39" t="s">
        <v>90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1"/>
      <c r="Z119" s="42" t="s">
        <v>93</v>
      </c>
      <c r="AA119" s="42"/>
      <c r="AB119" s="42"/>
      <c r="AC119" s="42"/>
      <c r="AD119" s="42"/>
      <c r="AE119" s="39" t="s">
        <v>133</v>
      </c>
      <c r="AF119" s="40"/>
      <c r="AG119" s="40"/>
      <c r="AH119" s="40"/>
      <c r="AI119" s="40"/>
      <c r="AJ119" s="40"/>
      <c r="AK119" s="40"/>
      <c r="AL119" s="40"/>
      <c r="AM119" s="40"/>
      <c r="AN119" s="41"/>
      <c r="AO119" s="38">
        <v>354.55</v>
      </c>
      <c r="AP119" s="38"/>
      <c r="AQ119" s="38"/>
      <c r="AR119" s="38"/>
      <c r="AS119" s="38"/>
      <c r="AT119" s="38"/>
      <c r="AU119" s="38"/>
      <c r="AV119" s="38"/>
      <c r="AW119" s="38">
        <v>0</v>
      </c>
      <c r="AX119" s="38"/>
      <c r="AY119" s="38"/>
      <c r="AZ119" s="38"/>
      <c r="BA119" s="38"/>
      <c r="BB119" s="38"/>
      <c r="BC119" s="38"/>
      <c r="BD119" s="38"/>
      <c r="BE119" s="38">
        <f t="shared" si="1"/>
        <v>354.55</v>
      </c>
      <c r="BF119" s="38"/>
      <c r="BG119" s="38"/>
      <c r="BH119" s="38"/>
      <c r="BI119" s="38"/>
      <c r="BJ119" s="38"/>
      <c r="BK119" s="38"/>
      <c r="BL119" s="38"/>
    </row>
    <row r="120" spans="1:64" ht="39" customHeight="1">
      <c r="A120" s="43">
        <v>4</v>
      </c>
      <c r="B120" s="43"/>
      <c r="C120" s="43"/>
      <c r="D120" s="43"/>
      <c r="E120" s="43"/>
      <c r="F120" s="43"/>
      <c r="G120" s="39" t="s">
        <v>91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1"/>
      <c r="Z120" s="42" t="s">
        <v>93</v>
      </c>
      <c r="AA120" s="42"/>
      <c r="AB120" s="42"/>
      <c r="AC120" s="42"/>
      <c r="AD120" s="42"/>
      <c r="AE120" s="39" t="s">
        <v>133</v>
      </c>
      <c r="AF120" s="40"/>
      <c r="AG120" s="40"/>
      <c r="AH120" s="40"/>
      <c r="AI120" s="40"/>
      <c r="AJ120" s="40"/>
      <c r="AK120" s="40"/>
      <c r="AL120" s="40"/>
      <c r="AM120" s="40"/>
      <c r="AN120" s="41"/>
      <c r="AO120" s="38">
        <v>354.55</v>
      </c>
      <c r="AP120" s="38"/>
      <c r="AQ120" s="38"/>
      <c r="AR120" s="38"/>
      <c r="AS120" s="38"/>
      <c r="AT120" s="38"/>
      <c r="AU120" s="38"/>
      <c r="AV120" s="38"/>
      <c r="AW120" s="38">
        <v>0</v>
      </c>
      <c r="AX120" s="38"/>
      <c r="AY120" s="38"/>
      <c r="AZ120" s="38"/>
      <c r="BA120" s="38"/>
      <c r="BB120" s="38"/>
      <c r="BC120" s="38"/>
      <c r="BD120" s="38"/>
      <c r="BE120" s="38">
        <f t="shared" si="1"/>
        <v>354.55</v>
      </c>
      <c r="BF120" s="38"/>
      <c r="BG120" s="38"/>
      <c r="BH120" s="38"/>
      <c r="BI120" s="38"/>
      <c r="BJ120" s="38"/>
      <c r="BK120" s="38"/>
      <c r="BL120" s="38"/>
    </row>
    <row r="121" spans="1:64" s="30" customFormat="1" ht="51.75" customHeight="1">
      <c r="A121" s="45">
        <v>0</v>
      </c>
      <c r="B121" s="45"/>
      <c r="C121" s="45"/>
      <c r="D121" s="45"/>
      <c r="E121" s="45"/>
      <c r="F121" s="45"/>
      <c r="G121" s="46" t="s">
        <v>105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8"/>
      <c r="Z121" s="49"/>
      <c r="AA121" s="49"/>
      <c r="AB121" s="49"/>
      <c r="AC121" s="49"/>
      <c r="AD121" s="49"/>
      <c r="AE121" s="46" t="s">
        <v>134</v>
      </c>
      <c r="AF121" s="47"/>
      <c r="AG121" s="47"/>
      <c r="AH121" s="47"/>
      <c r="AI121" s="47"/>
      <c r="AJ121" s="47"/>
      <c r="AK121" s="47"/>
      <c r="AL121" s="47"/>
      <c r="AM121" s="47"/>
      <c r="AN121" s="48"/>
      <c r="AO121" s="44">
        <v>9.51</v>
      </c>
      <c r="AP121" s="44"/>
      <c r="AQ121" s="44"/>
      <c r="AR121" s="44"/>
      <c r="AS121" s="44"/>
      <c r="AT121" s="44"/>
      <c r="AU121" s="44"/>
      <c r="AV121" s="44"/>
      <c r="AW121" s="44">
        <v>0</v>
      </c>
      <c r="AX121" s="44"/>
      <c r="AY121" s="44"/>
      <c r="AZ121" s="44"/>
      <c r="BA121" s="44"/>
      <c r="BB121" s="44"/>
      <c r="BC121" s="44"/>
      <c r="BD121" s="44"/>
      <c r="BE121" s="44">
        <f t="shared" si="1"/>
        <v>9.51</v>
      </c>
      <c r="BF121" s="44"/>
      <c r="BG121" s="44"/>
      <c r="BH121" s="44"/>
      <c r="BI121" s="44"/>
      <c r="BJ121" s="44"/>
      <c r="BK121" s="44"/>
      <c r="BL121" s="44"/>
    </row>
    <row r="122" spans="1:64" ht="52.5" customHeight="1">
      <c r="A122" s="43">
        <v>5</v>
      </c>
      <c r="B122" s="43"/>
      <c r="C122" s="43"/>
      <c r="D122" s="43"/>
      <c r="E122" s="43"/>
      <c r="F122" s="43"/>
      <c r="G122" s="39" t="s">
        <v>79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1"/>
      <c r="Z122" s="42" t="s">
        <v>93</v>
      </c>
      <c r="AA122" s="42"/>
      <c r="AB122" s="42"/>
      <c r="AC122" s="42"/>
      <c r="AD122" s="42"/>
      <c r="AE122" s="39" t="s">
        <v>134</v>
      </c>
      <c r="AF122" s="40"/>
      <c r="AG122" s="40"/>
      <c r="AH122" s="40"/>
      <c r="AI122" s="40"/>
      <c r="AJ122" s="40"/>
      <c r="AK122" s="40"/>
      <c r="AL122" s="40"/>
      <c r="AM122" s="40"/>
      <c r="AN122" s="41"/>
      <c r="AO122" s="38">
        <v>12.5</v>
      </c>
      <c r="AP122" s="38"/>
      <c r="AQ122" s="38"/>
      <c r="AR122" s="38"/>
      <c r="AS122" s="38"/>
      <c r="AT122" s="38"/>
      <c r="AU122" s="38"/>
      <c r="AV122" s="38"/>
      <c r="AW122" s="38">
        <v>0</v>
      </c>
      <c r="AX122" s="38"/>
      <c r="AY122" s="38"/>
      <c r="AZ122" s="38"/>
      <c r="BA122" s="38"/>
      <c r="BB122" s="38"/>
      <c r="BC122" s="38"/>
      <c r="BD122" s="38"/>
      <c r="BE122" s="38">
        <f t="shared" si="1"/>
        <v>12.5</v>
      </c>
      <c r="BF122" s="38"/>
      <c r="BG122" s="38"/>
      <c r="BH122" s="38"/>
      <c r="BI122" s="38"/>
      <c r="BJ122" s="38"/>
      <c r="BK122" s="38"/>
      <c r="BL122" s="38"/>
    </row>
    <row r="123" spans="1:64" ht="52.5" customHeight="1">
      <c r="A123" s="43">
        <v>5</v>
      </c>
      <c r="B123" s="43"/>
      <c r="C123" s="43"/>
      <c r="D123" s="43"/>
      <c r="E123" s="43"/>
      <c r="F123" s="43"/>
      <c r="G123" s="39" t="s">
        <v>80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1"/>
      <c r="Z123" s="42" t="s">
        <v>93</v>
      </c>
      <c r="AA123" s="42"/>
      <c r="AB123" s="42"/>
      <c r="AC123" s="42"/>
      <c r="AD123" s="42"/>
      <c r="AE123" s="39" t="s">
        <v>134</v>
      </c>
      <c r="AF123" s="40"/>
      <c r="AG123" s="40"/>
      <c r="AH123" s="40"/>
      <c r="AI123" s="40"/>
      <c r="AJ123" s="40"/>
      <c r="AK123" s="40"/>
      <c r="AL123" s="40"/>
      <c r="AM123" s="40"/>
      <c r="AN123" s="41"/>
      <c r="AO123" s="38">
        <v>14.18</v>
      </c>
      <c r="AP123" s="38"/>
      <c r="AQ123" s="38"/>
      <c r="AR123" s="38"/>
      <c r="AS123" s="38"/>
      <c r="AT123" s="38"/>
      <c r="AU123" s="38"/>
      <c r="AV123" s="38"/>
      <c r="AW123" s="38">
        <v>0</v>
      </c>
      <c r="AX123" s="38"/>
      <c r="AY123" s="38"/>
      <c r="AZ123" s="38"/>
      <c r="BA123" s="38"/>
      <c r="BB123" s="38"/>
      <c r="BC123" s="38"/>
      <c r="BD123" s="38"/>
      <c r="BE123" s="38">
        <f t="shared" si="1"/>
        <v>14.18</v>
      </c>
      <c r="BF123" s="38"/>
      <c r="BG123" s="38"/>
      <c r="BH123" s="38"/>
      <c r="BI123" s="38"/>
      <c r="BJ123" s="38"/>
      <c r="BK123" s="38"/>
      <c r="BL123" s="38"/>
    </row>
    <row r="124" spans="1:64" ht="52.5" customHeight="1">
      <c r="A124" s="43">
        <v>5</v>
      </c>
      <c r="B124" s="43"/>
      <c r="C124" s="43"/>
      <c r="D124" s="43"/>
      <c r="E124" s="43"/>
      <c r="F124" s="43"/>
      <c r="G124" s="39" t="s">
        <v>81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1"/>
      <c r="Z124" s="42" t="s">
        <v>93</v>
      </c>
      <c r="AA124" s="42"/>
      <c r="AB124" s="42"/>
      <c r="AC124" s="42"/>
      <c r="AD124" s="42"/>
      <c r="AE124" s="39" t="s">
        <v>134</v>
      </c>
      <c r="AF124" s="40"/>
      <c r="AG124" s="40"/>
      <c r="AH124" s="40"/>
      <c r="AI124" s="40"/>
      <c r="AJ124" s="40"/>
      <c r="AK124" s="40"/>
      <c r="AL124" s="40"/>
      <c r="AM124" s="40"/>
      <c r="AN124" s="41"/>
      <c r="AO124" s="38">
        <v>8.86</v>
      </c>
      <c r="AP124" s="38"/>
      <c r="AQ124" s="38"/>
      <c r="AR124" s="38"/>
      <c r="AS124" s="38"/>
      <c r="AT124" s="38"/>
      <c r="AU124" s="38"/>
      <c r="AV124" s="38"/>
      <c r="AW124" s="38">
        <v>0</v>
      </c>
      <c r="AX124" s="38"/>
      <c r="AY124" s="38"/>
      <c r="AZ124" s="38"/>
      <c r="BA124" s="38"/>
      <c r="BB124" s="38"/>
      <c r="BC124" s="38"/>
      <c r="BD124" s="38"/>
      <c r="BE124" s="38">
        <f t="shared" si="1"/>
        <v>8.86</v>
      </c>
      <c r="BF124" s="38"/>
      <c r="BG124" s="38"/>
      <c r="BH124" s="38"/>
      <c r="BI124" s="38"/>
      <c r="BJ124" s="38"/>
      <c r="BK124" s="38"/>
      <c r="BL124" s="38"/>
    </row>
    <row r="125" spans="1:64" ht="52.5" customHeight="1">
      <c r="A125" s="43">
        <v>5</v>
      </c>
      <c r="B125" s="43"/>
      <c r="C125" s="43"/>
      <c r="D125" s="43"/>
      <c r="E125" s="43"/>
      <c r="F125" s="43"/>
      <c r="G125" s="39" t="s">
        <v>82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1"/>
      <c r="Z125" s="42" t="s">
        <v>93</v>
      </c>
      <c r="AA125" s="42"/>
      <c r="AB125" s="42"/>
      <c r="AC125" s="42"/>
      <c r="AD125" s="42"/>
      <c r="AE125" s="39" t="s">
        <v>134</v>
      </c>
      <c r="AF125" s="40"/>
      <c r="AG125" s="40"/>
      <c r="AH125" s="40"/>
      <c r="AI125" s="40"/>
      <c r="AJ125" s="40"/>
      <c r="AK125" s="40"/>
      <c r="AL125" s="40"/>
      <c r="AM125" s="40"/>
      <c r="AN125" s="41"/>
      <c r="AO125" s="38">
        <v>8.86</v>
      </c>
      <c r="AP125" s="38"/>
      <c r="AQ125" s="38"/>
      <c r="AR125" s="38"/>
      <c r="AS125" s="38"/>
      <c r="AT125" s="38"/>
      <c r="AU125" s="38"/>
      <c r="AV125" s="38"/>
      <c r="AW125" s="38">
        <v>0</v>
      </c>
      <c r="AX125" s="38"/>
      <c r="AY125" s="38"/>
      <c r="AZ125" s="38"/>
      <c r="BA125" s="38"/>
      <c r="BB125" s="38"/>
      <c r="BC125" s="38"/>
      <c r="BD125" s="38"/>
      <c r="BE125" s="38">
        <f t="shared" si="1"/>
        <v>8.86</v>
      </c>
      <c r="BF125" s="38"/>
      <c r="BG125" s="38"/>
      <c r="BH125" s="38"/>
      <c r="BI125" s="38"/>
      <c r="BJ125" s="38"/>
      <c r="BK125" s="38"/>
      <c r="BL125" s="38"/>
    </row>
    <row r="126" spans="1:64" ht="52.5" customHeight="1">
      <c r="A126" s="43">
        <v>5</v>
      </c>
      <c r="B126" s="43"/>
      <c r="C126" s="43"/>
      <c r="D126" s="43"/>
      <c r="E126" s="43"/>
      <c r="F126" s="43"/>
      <c r="G126" s="39" t="s">
        <v>83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1"/>
      <c r="Z126" s="42" t="s">
        <v>93</v>
      </c>
      <c r="AA126" s="42"/>
      <c r="AB126" s="42"/>
      <c r="AC126" s="42"/>
      <c r="AD126" s="42"/>
      <c r="AE126" s="39" t="s">
        <v>134</v>
      </c>
      <c r="AF126" s="40"/>
      <c r="AG126" s="40"/>
      <c r="AH126" s="40"/>
      <c r="AI126" s="40"/>
      <c r="AJ126" s="40"/>
      <c r="AK126" s="40"/>
      <c r="AL126" s="40"/>
      <c r="AM126" s="40"/>
      <c r="AN126" s="41"/>
      <c r="AO126" s="38">
        <v>47.27</v>
      </c>
      <c r="AP126" s="38"/>
      <c r="AQ126" s="38"/>
      <c r="AR126" s="38"/>
      <c r="AS126" s="38"/>
      <c r="AT126" s="38"/>
      <c r="AU126" s="38"/>
      <c r="AV126" s="38"/>
      <c r="AW126" s="38">
        <v>0</v>
      </c>
      <c r="AX126" s="38"/>
      <c r="AY126" s="38"/>
      <c r="AZ126" s="38"/>
      <c r="BA126" s="38"/>
      <c r="BB126" s="38"/>
      <c r="BC126" s="38"/>
      <c r="BD126" s="38"/>
      <c r="BE126" s="38">
        <f t="shared" si="1"/>
        <v>47.27</v>
      </c>
      <c r="BF126" s="38"/>
      <c r="BG126" s="38"/>
      <c r="BH126" s="38"/>
      <c r="BI126" s="38"/>
      <c r="BJ126" s="38"/>
      <c r="BK126" s="38"/>
      <c r="BL126" s="38"/>
    </row>
    <row r="127" spans="1:64" ht="52.5" customHeight="1">
      <c r="A127" s="43">
        <v>5</v>
      </c>
      <c r="B127" s="43"/>
      <c r="C127" s="43"/>
      <c r="D127" s="43"/>
      <c r="E127" s="43"/>
      <c r="F127" s="43"/>
      <c r="G127" s="39" t="s">
        <v>84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1"/>
      <c r="Z127" s="42" t="s">
        <v>93</v>
      </c>
      <c r="AA127" s="42"/>
      <c r="AB127" s="42"/>
      <c r="AC127" s="42"/>
      <c r="AD127" s="42"/>
      <c r="AE127" s="39" t="s">
        <v>134</v>
      </c>
      <c r="AF127" s="40"/>
      <c r="AG127" s="40"/>
      <c r="AH127" s="40"/>
      <c r="AI127" s="40"/>
      <c r="AJ127" s="40"/>
      <c r="AK127" s="40"/>
      <c r="AL127" s="40"/>
      <c r="AM127" s="40"/>
      <c r="AN127" s="41"/>
      <c r="AO127" s="38">
        <v>8.18</v>
      </c>
      <c r="AP127" s="38"/>
      <c r="AQ127" s="38"/>
      <c r="AR127" s="38"/>
      <c r="AS127" s="38"/>
      <c r="AT127" s="38"/>
      <c r="AU127" s="38"/>
      <c r="AV127" s="38"/>
      <c r="AW127" s="38">
        <v>0</v>
      </c>
      <c r="AX127" s="38"/>
      <c r="AY127" s="38"/>
      <c r="AZ127" s="38"/>
      <c r="BA127" s="38"/>
      <c r="BB127" s="38"/>
      <c r="BC127" s="38"/>
      <c r="BD127" s="38"/>
      <c r="BE127" s="38">
        <f t="shared" si="1"/>
        <v>8.18</v>
      </c>
      <c r="BF127" s="38"/>
      <c r="BG127" s="38"/>
      <c r="BH127" s="38"/>
      <c r="BI127" s="38"/>
      <c r="BJ127" s="38"/>
      <c r="BK127" s="38"/>
      <c r="BL127" s="38"/>
    </row>
    <row r="128" spans="1:64" ht="52.5" customHeight="1">
      <c r="A128" s="43">
        <v>5</v>
      </c>
      <c r="B128" s="43"/>
      <c r="C128" s="43"/>
      <c r="D128" s="43"/>
      <c r="E128" s="43"/>
      <c r="F128" s="43"/>
      <c r="G128" s="39" t="s">
        <v>85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1"/>
      <c r="Z128" s="42" t="s">
        <v>93</v>
      </c>
      <c r="AA128" s="42"/>
      <c r="AB128" s="42"/>
      <c r="AC128" s="42"/>
      <c r="AD128" s="42"/>
      <c r="AE128" s="39" t="s">
        <v>134</v>
      </c>
      <c r="AF128" s="40"/>
      <c r="AG128" s="40"/>
      <c r="AH128" s="40"/>
      <c r="AI128" s="40"/>
      <c r="AJ128" s="40"/>
      <c r="AK128" s="40"/>
      <c r="AL128" s="40"/>
      <c r="AM128" s="40"/>
      <c r="AN128" s="41"/>
      <c r="AO128" s="38">
        <v>14.77</v>
      </c>
      <c r="AP128" s="38"/>
      <c r="AQ128" s="38"/>
      <c r="AR128" s="38"/>
      <c r="AS128" s="38"/>
      <c r="AT128" s="38"/>
      <c r="AU128" s="38"/>
      <c r="AV128" s="38"/>
      <c r="AW128" s="38">
        <v>0</v>
      </c>
      <c r="AX128" s="38"/>
      <c r="AY128" s="38"/>
      <c r="AZ128" s="38"/>
      <c r="BA128" s="38"/>
      <c r="BB128" s="38"/>
      <c r="BC128" s="38"/>
      <c r="BD128" s="38"/>
      <c r="BE128" s="38">
        <f t="shared" si="1"/>
        <v>14.77</v>
      </c>
      <c r="BF128" s="38"/>
      <c r="BG128" s="38"/>
      <c r="BH128" s="38"/>
      <c r="BI128" s="38"/>
      <c r="BJ128" s="38"/>
      <c r="BK128" s="38"/>
      <c r="BL128" s="38"/>
    </row>
    <row r="129" spans="1:64" ht="52.5" customHeight="1">
      <c r="A129" s="43">
        <v>5</v>
      </c>
      <c r="B129" s="43"/>
      <c r="C129" s="43"/>
      <c r="D129" s="43"/>
      <c r="E129" s="43"/>
      <c r="F129" s="43"/>
      <c r="G129" s="39" t="s">
        <v>86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1"/>
      <c r="Z129" s="42" t="s">
        <v>93</v>
      </c>
      <c r="AA129" s="42"/>
      <c r="AB129" s="42"/>
      <c r="AC129" s="42"/>
      <c r="AD129" s="42"/>
      <c r="AE129" s="39" t="s">
        <v>134</v>
      </c>
      <c r="AF129" s="40"/>
      <c r="AG129" s="40"/>
      <c r="AH129" s="40"/>
      <c r="AI129" s="40"/>
      <c r="AJ129" s="40"/>
      <c r="AK129" s="40"/>
      <c r="AL129" s="40"/>
      <c r="AM129" s="40"/>
      <c r="AN129" s="41"/>
      <c r="AO129" s="38">
        <v>14.18</v>
      </c>
      <c r="AP129" s="38"/>
      <c r="AQ129" s="38"/>
      <c r="AR129" s="38"/>
      <c r="AS129" s="38"/>
      <c r="AT129" s="38"/>
      <c r="AU129" s="38"/>
      <c r="AV129" s="38"/>
      <c r="AW129" s="38">
        <v>0</v>
      </c>
      <c r="AX129" s="38"/>
      <c r="AY129" s="38"/>
      <c r="AZ129" s="38"/>
      <c r="BA129" s="38"/>
      <c r="BB129" s="38"/>
      <c r="BC129" s="38"/>
      <c r="BD129" s="38"/>
      <c r="BE129" s="38">
        <f t="shared" si="1"/>
        <v>14.18</v>
      </c>
      <c r="BF129" s="38"/>
      <c r="BG129" s="38"/>
      <c r="BH129" s="38"/>
      <c r="BI129" s="38"/>
      <c r="BJ129" s="38"/>
      <c r="BK129" s="38"/>
      <c r="BL129" s="38"/>
    </row>
    <row r="130" spans="1:64" ht="52.5" customHeight="1">
      <c r="A130" s="43">
        <v>5</v>
      </c>
      <c r="B130" s="43"/>
      <c r="C130" s="43"/>
      <c r="D130" s="43"/>
      <c r="E130" s="43"/>
      <c r="F130" s="43"/>
      <c r="G130" s="39" t="s">
        <v>87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1"/>
      <c r="Z130" s="42" t="s">
        <v>93</v>
      </c>
      <c r="AA130" s="42"/>
      <c r="AB130" s="42"/>
      <c r="AC130" s="42"/>
      <c r="AD130" s="42"/>
      <c r="AE130" s="39" t="s">
        <v>134</v>
      </c>
      <c r="AF130" s="40"/>
      <c r="AG130" s="40"/>
      <c r="AH130" s="40"/>
      <c r="AI130" s="40"/>
      <c r="AJ130" s="40"/>
      <c r="AK130" s="40"/>
      <c r="AL130" s="40"/>
      <c r="AM130" s="40"/>
      <c r="AN130" s="41"/>
      <c r="AO130" s="38">
        <v>7.09</v>
      </c>
      <c r="AP130" s="38"/>
      <c r="AQ130" s="38"/>
      <c r="AR130" s="38"/>
      <c r="AS130" s="38"/>
      <c r="AT130" s="38"/>
      <c r="AU130" s="38"/>
      <c r="AV130" s="38"/>
      <c r="AW130" s="38">
        <v>0</v>
      </c>
      <c r="AX130" s="38"/>
      <c r="AY130" s="38"/>
      <c r="AZ130" s="38"/>
      <c r="BA130" s="38"/>
      <c r="BB130" s="38"/>
      <c r="BC130" s="38"/>
      <c r="BD130" s="38"/>
      <c r="BE130" s="38">
        <f t="shared" si="1"/>
        <v>7.09</v>
      </c>
      <c r="BF130" s="38"/>
      <c r="BG130" s="38"/>
      <c r="BH130" s="38"/>
      <c r="BI130" s="38"/>
      <c r="BJ130" s="38"/>
      <c r="BK130" s="38"/>
      <c r="BL130" s="38"/>
    </row>
    <row r="131" spans="1:64" ht="52.5" customHeight="1">
      <c r="A131" s="43">
        <v>5</v>
      </c>
      <c r="B131" s="43"/>
      <c r="C131" s="43"/>
      <c r="D131" s="43"/>
      <c r="E131" s="43"/>
      <c r="F131" s="43"/>
      <c r="G131" s="39" t="s">
        <v>88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1"/>
      <c r="Z131" s="42" t="s">
        <v>93</v>
      </c>
      <c r="AA131" s="42"/>
      <c r="AB131" s="42"/>
      <c r="AC131" s="42"/>
      <c r="AD131" s="42"/>
      <c r="AE131" s="39" t="s">
        <v>134</v>
      </c>
      <c r="AF131" s="40"/>
      <c r="AG131" s="40"/>
      <c r="AH131" s="40"/>
      <c r="AI131" s="40"/>
      <c r="AJ131" s="40"/>
      <c r="AK131" s="40"/>
      <c r="AL131" s="40"/>
      <c r="AM131" s="40"/>
      <c r="AN131" s="41"/>
      <c r="AO131" s="38">
        <v>11.72</v>
      </c>
      <c r="AP131" s="38"/>
      <c r="AQ131" s="38"/>
      <c r="AR131" s="38"/>
      <c r="AS131" s="38"/>
      <c r="AT131" s="38"/>
      <c r="AU131" s="38"/>
      <c r="AV131" s="38"/>
      <c r="AW131" s="38">
        <v>0</v>
      </c>
      <c r="AX131" s="38"/>
      <c r="AY131" s="38"/>
      <c r="AZ131" s="38"/>
      <c r="BA131" s="38"/>
      <c r="BB131" s="38"/>
      <c r="BC131" s="38"/>
      <c r="BD131" s="38"/>
      <c r="BE131" s="38">
        <f t="shared" si="1"/>
        <v>11.72</v>
      </c>
      <c r="BF131" s="38"/>
      <c r="BG131" s="38"/>
      <c r="BH131" s="38"/>
      <c r="BI131" s="38"/>
      <c r="BJ131" s="38"/>
      <c r="BK131" s="38"/>
      <c r="BL131" s="38"/>
    </row>
    <row r="132" spans="1:64" ht="52.5" customHeight="1">
      <c r="A132" s="43">
        <v>5</v>
      </c>
      <c r="B132" s="43"/>
      <c r="C132" s="43"/>
      <c r="D132" s="43"/>
      <c r="E132" s="43"/>
      <c r="F132" s="43"/>
      <c r="G132" s="39" t="s">
        <v>89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1"/>
      <c r="Z132" s="42" t="s">
        <v>93</v>
      </c>
      <c r="AA132" s="42"/>
      <c r="AB132" s="42"/>
      <c r="AC132" s="42"/>
      <c r="AD132" s="42"/>
      <c r="AE132" s="39" t="s">
        <v>134</v>
      </c>
      <c r="AF132" s="40"/>
      <c r="AG132" s="40"/>
      <c r="AH132" s="40"/>
      <c r="AI132" s="40"/>
      <c r="AJ132" s="40"/>
      <c r="AK132" s="40"/>
      <c r="AL132" s="40"/>
      <c r="AM132" s="40"/>
      <c r="AN132" s="41"/>
      <c r="AO132" s="38">
        <v>2.27</v>
      </c>
      <c r="AP132" s="38"/>
      <c r="AQ132" s="38"/>
      <c r="AR132" s="38"/>
      <c r="AS132" s="38"/>
      <c r="AT132" s="38"/>
      <c r="AU132" s="38"/>
      <c r="AV132" s="38"/>
      <c r="AW132" s="38">
        <v>0</v>
      </c>
      <c r="AX132" s="38"/>
      <c r="AY132" s="38"/>
      <c r="AZ132" s="38"/>
      <c r="BA132" s="38"/>
      <c r="BB132" s="38"/>
      <c r="BC132" s="38"/>
      <c r="BD132" s="38"/>
      <c r="BE132" s="38">
        <f t="shared" si="1"/>
        <v>2.27</v>
      </c>
      <c r="BF132" s="38"/>
      <c r="BG132" s="38"/>
      <c r="BH132" s="38"/>
      <c r="BI132" s="38"/>
      <c r="BJ132" s="38"/>
      <c r="BK132" s="38"/>
      <c r="BL132" s="38"/>
    </row>
    <row r="133" spans="1:64" ht="52.5" customHeight="1">
      <c r="A133" s="43">
        <v>5</v>
      </c>
      <c r="B133" s="43"/>
      <c r="C133" s="43"/>
      <c r="D133" s="43"/>
      <c r="E133" s="43"/>
      <c r="F133" s="43"/>
      <c r="G133" s="39" t="s">
        <v>90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1"/>
      <c r="Z133" s="42" t="s">
        <v>93</v>
      </c>
      <c r="AA133" s="42"/>
      <c r="AB133" s="42"/>
      <c r="AC133" s="42"/>
      <c r="AD133" s="42"/>
      <c r="AE133" s="39" t="s">
        <v>134</v>
      </c>
      <c r="AF133" s="40"/>
      <c r="AG133" s="40"/>
      <c r="AH133" s="40"/>
      <c r="AI133" s="40"/>
      <c r="AJ133" s="40"/>
      <c r="AK133" s="40"/>
      <c r="AL133" s="40"/>
      <c r="AM133" s="40"/>
      <c r="AN133" s="41"/>
      <c r="AO133" s="38">
        <v>8.86</v>
      </c>
      <c r="AP133" s="38"/>
      <c r="AQ133" s="38"/>
      <c r="AR133" s="38"/>
      <c r="AS133" s="38"/>
      <c r="AT133" s="38"/>
      <c r="AU133" s="38"/>
      <c r="AV133" s="38"/>
      <c r="AW133" s="38">
        <v>0</v>
      </c>
      <c r="AX133" s="38"/>
      <c r="AY133" s="38"/>
      <c r="AZ133" s="38"/>
      <c r="BA133" s="38"/>
      <c r="BB133" s="38"/>
      <c r="BC133" s="38"/>
      <c r="BD133" s="38"/>
      <c r="BE133" s="38">
        <f t="shared" si="1"/>
        <v>8.86</v>
      </c>
      <c r="BF133" s="38"/>
      <c r="BG133" s="38"/>
      <c r="BH133" s="38"/>
      <c r="BI133" s="38"/>
      <c r="BJ133" s="38"/>
      <c r="BK133" s="38"/>
      <c r="BL133" s="38"/>
    </row>
    <row r="134" spans="1:64" ht="52.5" customHeight="1">
      <c r="A134" s="43">
        <v>5</v>
      </c>
      <c r="B134" s="43"/>
      <c r="C134" s="43"/>
      <c r="D134" s="43"/>
      <c r="E134" s="43"/>
      <c r="F134" s="43"/>
      <c r="G134" s="39" t="s">
        <v>91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1"/>
      <c r="Z134" s="42" t="s">
        <v>93</v>
      </c>
      <c r="AA134" s="42"/>
      <c r="AB134" s="42"/>
      <c r="AC134" s="42"/>
      <c r="AD134" s="42"/>
      <c r="AE134" s="39" t="s">
        <v>134</v>
      </c>
      <c r="AF134" s="40"/>
      <c r="AG134" s="40"/>
      <c r="AH134" s="40"/>
      <c r="AI134" s="40"/>
      <c r="AJ134" s="40"/>
      <c r="AK134" s="40"/>
      <c r="AL134" s="40"/>
      <c r="AM134" s="40"/>
      <c r="AN134" s="41"/>
      <c r="AO134" s="38">
        <v>15.76</v>
      </c>
      <c r="AP134" s="38"/>
      <c r="AQ134" s="38"/>
      <c r="AR134" s="38"/>
      <c r="AS134" s="38"/>
      <c r="AT134" s="38"/>
      <c r="AU134" s="38"/>
      <c r="AV134" s="38"/>
      <c r="AW134" s="38">
        <v>0</v>
      </c>
      <c r="AX134" s="38"/>
      <c r="AY134" s="38"/>
      <c r="AZ134" s="38"/>
      <c r="BA134" s="38"/>
      <c r="BB134" s="38"/>
      <c r="BC134" s="38"/>
      <c r="BD134" s="38"/>
      <c r="BE134" s="38">
        <f t="shared" si="1"/>
        <v>15.76</v>
      </c>
      <c r="BF134" s="38"/>
      <c r="BG134" s="38"/>
      <c r="BH134" s="38"/>
      <c r="BI134" s="38"/>
      <c r="BJ134" s="38"/>
      <c r="BK134" s="38"/>
      <c r="BL134" s="38"/>
    </row>
    <row r="135" spans="1:64" ht="46.5" customHeight="1">
      <c r="A135" s="43">
        <v>3</v>
      </c>
      <c r="B135" s="43"/>
      <c r="C135" s="43"/>
      <c r="D135" s="43"/>
      <c r="E135" s="43"/>
      <c r="F135" s="43"/>
      <c r="G135" s="39" t="s">
        <v>106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1"/>
      <c r="Z135" s="42" t="s">
        <v>93</v>
      </c>
      <c r="AA135" s="42"/>
      <c r="AB135" s="42"/>
      <c r="AC135" s="42"/>
      <c r="AD135" s="42"/>
      <c r="AE135" s="39" t="s">
        <v>128</v>
      </c>
      <c r="AF135" s="40"/>
      <c r="AG135" s="40"/>
      <c r="AH135" s="40"/>
      <c r="AI135" s="40"/>
      <c r="AJ135" s="40"/>
      <c r="AK135" s="40"/>
      <c r="AL135" s="40"/>
      <c r="AM135" s="40"/>
      <c r="AN135" s="41"/>
      <c r="AO135" s="38">
        <v>0</v>
      </c>
      <c r="AP135" s="38"/>
      <c r="AQ135" s="38"/>
      <c r="AR135" s="38"/>
      <c r="AS135" s="38"/>
      <c r="AT135" s="38"/>
      <c r="AU135" s="38"/>
      <c r="AV135" s="38"/>
      <c r="AW135" s="38">
        <v>15528.57</v>
      </c>
      <c r="AX135" s="38"/>
      <c r="AY135" s="38"/>
      <c r="AZ135" s="38"/>
      <c r="BA135" s="38"/>
      <c r="BB135" s="38"/>
      <c r="BC135" s="38"/>
      <c r="BD135" s="38"/>
      <c r="BE135" s="38">
        <f t="shared" si="1"/>
        <v>15528.57</v>
      </c>
      <c r="BF135" s="38"/>
      <c r="BG135" s="38"/>
      <c r="BH135" s="38"/>
      <c r="BI135" s="38"/>
      <c r="BJ135" s="38"/>
      <c r="BK135" s="38"/>
      <c r="BL135" s="38"/>
    </row>
    <row r="136" spans="1:64" s="30" customFormat="1" ht="12.75" customHeight="1">
      <c r="A136" s="45">
        <v>0</v>
      </c>
      <c r="B136" s="45"/>
      <c r="C136" s="45"/>
      <c r="D136" s="45"/>
      <c r="E136" s="45"/>
      <c r="F136" s="45"/>
      <c r="G136" s="46" t="s">
        <v>107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8"/>
      <c r="Z136" s="49"/>
      <c r="AA136" s="49"/>
      <c r="AB136" s="49"/>
      <c r="AC136" s="49"/>
      <c r="AD136" s="49"/>
      <c r="AE136" s="46"/>
      <c r="AF136" s="47"/>
      <c r="AG136" s="47"/>
      <c r="AH136" s="47"/>
      <c r="AI136" s="47"/>
      <c r="AJ136" s="47"/>
      <c r="AK136" s="47"/>
      <c r="AL136" s="47"/>
      <c r="AM136" s="47"/>
      <c r="AN136" s="48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>
        <f t="shared" si="1"/>
        <v>0</v>
      </c>
      <c r="BF136" s="44"/>
      <c r="BG136" s="44"/>
      <c r="BH136" s="44"/>
      <c r="BI136" s="44"/>
      <c r="BJ136" s="44"/>
      <c r="BK136" s="44"/>
      <c r="BL136" s="44"/>
    </row>
    <row r="137" spans="1:64" ht="43.5" customHeight="1">
      <c r="A137" s="43">
        <v>1</v>
      </c>
      <c r="B137" s="43"/>
      <c r="C137" s="43"/>
      <c r="D137" s="43"/>
      <c r="E137" s="43"/>
      <c r="F137" s="43"/>
      <c r="G137" s="39" t="s">
        <v>108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1"/>
      <c r="Z137" s="42" t="s">
        <v>109</v>
      </c>
      <c r="AA137" s="42"/>
      <c r="AB137" s="42"/>
      <c r="AC137" s="42"/>
      <c r="AD137" s="42"/>
      <c r="AE137" s="39" t="s">
        <v>110</v>
      </c>
      <c r="AF137" s="40"/>
      <c r="AG137" s="40"/>
      <c r="AH137" s="40"/>
      <c r="AI137" s="40"/>
      <c r="AJ137" s="40"/>
      <c r="AK137" s="40"/>
      <c r="AL137" s="40"/>
      <c r="AM137" s="40"/>
      <c r="AN137" s="41"/>
      <c r="AO137" s="38">
        <v>307.28</v>
      </c>
      <c r="AP137" s="38"/>
      <c r="AQ137" s="38"/>
      <c r="AR137" s="38"/>
      <c r="AS137" s="38"/>
      <c r="AT137" s="38"/>
      <c r="AU137" s="38"/>
      <c r="AV137" s="38"/>
      <c r="AW137" s="38">
        <v>0</v>
      </c>
      <c r="AX137" s="38"/>
      <c r="AY137" s="38"/>
      <c r="AZ137" s="38"/>
      <c r="BA137" s="38"/>
      <c r="BB137" s="38"/>
      <c r="BC137" s="38"/>
      <c r="BD137" s="38"/>
      <c r="BE137" s="38">
        <f t="shared" si="1"/>
        <v>307.28</v>
      </c>
      <c r="BF137" s="38"/>
      <c r="BG137" s="38"/>
      <c r="BH137" s="38"/>
      <c r="BI137" s="38"/>
      <c r="BJ137" s="38"/>
      <c r="BK137" s="38"/>
      <c r="BL137" s="38"/>
    </row>
    <row r="138" spans="1:64" ht="39" customHeight="1">
      <c r="A138" s="43">
        <v>2</v>
      </c>
      <c r="B138" s="43"/>
      <c r="C138" s="43"/>
      <c r="D138" s="43"/>
      <c r="E138" s="43"/>
      <c r="F138" s="43"/>
      <c r="G138" s="39" t="s">
        <v>111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1"/>
      <c r="Z138" s="42" t="s">
        <v>109</v>
      </c>
      <c r="AA138" s="42"/>
      <c r="AB138" s="42"/>
      <c r="AC138" s="42"/>
      <c r="AD138" s="42"/>
      <c r="AE138" s="39" t="s">
        <v>112</v>
      </c>
      <c r="AF138" s="40"/>
      <c r="AG138" s="40"/>
      <c r="AH138" s="40"/>
      <c r="AI138" s="40"/>
      <c r="AJ138" s="40"/>
      <c r="AK138" s="40"/>
      <c r="AL138" s="40"/>
      <c r="AM138" s="40"/>
      <c r="AN138" s="41"/>
      <c r="AO138" s="38">
        <v>175</v>
      </c>
      <c r="AP138" s="38"/>
      <c r="AQ138" s="38"/>
      <c r="AR138" s="38"/>
      <c r="AS138" s="38"/>
      <c r="AT138" s="38"/>
      <c r="AU138" s="38"/>
      <c r="AV138" s="38"/>
      <c r="AW138" s="38">
        <v>0</v>
      </c>
      <c r="AX138" s="38"/>
      <c r="AY138" s="38"/>
      <c r="AZ138" s="38"/>
      <c r="BA138" s="38"/>
      <c r="BB138" s="38"/>
      <c r="BC138" s="38"/>
      <c r="BD138" s="38"/>
      <c r="BE138" s="38">
        <f t="shared" si="1"/>
        <v>175</v>
      </c>
      <c r="BF138" s="38"/>
      <c r="BG138" s="38"/>
      <c r="BH138" s="38"/>
      <c r="BI138" s="38"/>
      <c r="BJ138" s="38"/>
      <c r="BK138" s="38"/>
      <c r="BL138" s="38"/>
    </row>
    <row r="139" spans="1:64" ht="39" customHeight="1">
      <c r="A139" s="43">
        <v>3</v>
      </c>
      <c r="B139" s="43"/>
      <c r="C139" s="43"/>
      <c r="D139" s="43"/>
      <c r="E139" s="43"/>
      <c r="F139" s="43"/>
      <c r="G139" s="39" t="s">
        <v>113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1"/>
      <c r="Z139" s="42" t="s">
        <v>109</v>
      </c>
      <c r="AA139" s="42"/>
      <c r="AB139" s="42"/>
      <c r="AC139" s="42"/>
      <c r="AD139" s="42"/>
      <c r="AE139" s="39" t="s">
        <v>114</v>
      </c>
      <c r="AF139" s="40"/>
      <c r="AG139" s="40"/>
      <c r="AH139" s="40"/>
      <c r="AI139" s="40"/>
      <c r="AJ139" s="40"/>
      <c r="AK139" s="40"/>
      <c r="AL139" s="40"/>
      <c r="AM139" s="40"/>
      <c r="AN139" s="41"/>
      <c r="AO139" s="38">
        <v>0</v>
      </c>
      <c r="AP139" s="38"/>
      <c r="AQ139" s="38"/>
      <c r="AR139" s="38"/>
      <c r="AS139" s="38"/>
      <c r="AT139" s="38"/>
      <c r="AU139" s="38"/>
      <c r="AV139" s="38"/>
      <c r="AW139" s="38">
        <v>0</v>
      </c>
      <c r="AX139" s="38"/>
      <c r="AY139" s="38"/>
      <c r="AZ139" s="38"/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  <c r="BJ139" s="38"/>
      <c r="BK139" s="38"/>
      <c r="BL139" s="38"/>
    </row>
    <row r="140" spans="41:64" ht="12.75"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</row>
    <row r="142" spans="1:59" ht="30.75" customHeight="1">
      <c r="A142" s="105" t="s">
        <v>135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34"/>
      <c r="AO142" s="103" t="s">
        <v>139</v>
      </c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</row>
    <row r="143" spans="23:59" ht="12.75">
      <c r="W143" s="99" t="s">
        <v>6</v>
      </c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O143" s="99" t="s">
        <v>53</v>
      </c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</row>
    <row r="144" spans="1:6" ht="15.75" customHeight="1">
      <c r="A144" s="95" t="s">
        <v>4</v>
      </c>
      <c r="B144" s="95"/>
      <c r="C144" s="95"/>
      <c r="D144" s="95"/>
      <c r="E144" s="95"/>
      <c r="F144" s="95"/>
    </row>
    <row r="145" spans="1:45" ht="12.75" customHeight="1">
      <c r="A145" s="108" t="s">
        <v>119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</row>
    <row r="146" spans="1:45" ht="12.75">
      <c r="A146" s="115" t="s">
        <v>48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</row>
    <row r="147" spans="1:45" ht="10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</row>
    <row r="148" spans="1:59" ht="15" customHeight="1">
      <c r="A148" s="117" t="s">
        <v>120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34"/>
      <c r="AO148" s="103" t="s">
        <v>140</v>
      </c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</row>
    <row r="149" spans="23:59" ht="12.75">
      <c r="W149" s="99" t="s">
        <v>6</v>
      </c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O149" s="99" t="s">
        <v>53</v>
      </c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</row>
    <row r="150" spans="1:8" ht="12.75">
      <c r="A150" s="116"/>
      <c r="B150" s="116"/>
      <c r="C150" s="116"/>
      <c r="D150" s="116"/>
      <c r="E150" s="116"/>
      <c r="F150" s="116"/>
      <c r="G150" s="116"/>
      <c r="H150" s="116"/>
    </row>
    <row r="151" spans="1:17" ht="12.75">
      <c r="A151" s="99" t="s">
        <v>46</v>
      </c>
      <c r="B151" s="99"/>
      <c r="C151" s="99"/>
      <c r="D151" s="99"/>
      <c r="E151" s="99"/>
      <c r="F151" s="99"/>
      <c r="G151" s="99"/>
      <c r="H151" s="99"/>
      <c r="I151" s="35"/>
      <c r="J151" s="35"/>
      <c r="K151" s="35"/>
      <c r="L151" s="35"/>
      <c r="M151" s="35"/>
      <c r="N151" s="35"/>
      <c r="O151" s="35"/>
      <c r="P151" s="35"/>
      <c r="Q151" s="35"/>
    </row>
    <row r="152" ht="12.75">
      <c r="A152" s="37" t="s">
        <v>47</v>
      </c>
    </row>
  </sheetData>
  <sheetProtection/>
  <mergeCells count="663">
    <mergeCell ref="W149:AM149"/>
    <mergeCell ref="G40:BL40"/>
    <mergeCell ref="G30:BL30"/>
    <mergeCell ref="A151:H151"/>
    <mergeCell ref="A145:AS145"/>
    <mergeCell ref="A146:AS146"/>
    <mergeCell ref="A150:H150"/>
    <mergeCell ref="AO149:BG149"/>
    <mergeCell ref="A148:V148"/>
    <mergeCell ref="W148:AM148"/>
    <mergeCell ref="AO148:BG148"/>
    <mergeCell ref="A34:BL34"/>
    <mergeCell ref="A28:BL28"/>
    <mergeCell ref="A31:F31"/>
    <mergeCell ref="G38:BL38"/>
    <mergeCell ref="A39:F39"/>
    <mergeCell ref="G39:BL39"/>
    <mergeCell ref="BD22:BL22"/>
    <mergeCell ref="G31:BL31"/>
    <mergeCell ref="A29:F29"/>
    <mergeCell ref="A22:T22"/>
    <mergeCell ref="A57:AY57"/>
    <mergeCell ref="D58:AA59"/>
    <mergeCell ref="A37:BL37"/>
    <mergeCell ref="A38:F38"/>
    <mergeCell ref="A40:F40"/>
    <mergeCell ref="A35:BL35"/>
    <mergeCell ref="A11:BL11"/>
    <mergeCell ref="A32:F32"/>
    <mergeCell ref="G32:BL32"/>
    <mergeCell ref="T23:W23"/>
    <mergeCell ref="A23:H23"/>
    <mergeCell ref="I23:S23"/>
    <mergeCell ref="A25:BL25"/>
    <mergeCell ref="A26:BL26"/>
    <mergeCell ref="A30:F30"/>
    <mergeCell ref="AS22:BC22"/>
    <mergeCell ref="AR58:AY59"/>
    <mergeCell ref="D60:AA60"/>
    <mergeCell ref="AB60:AI60"/>
    <mergeCell ref="AO2:BL2"/>
    <mergeCell ref="AO3:BL3"/>
    <mergeCell ref="AO6:BF6"/>
    <mergeCell ref="AO4:BL4"/>
    <mergeCell ref="AO5:BL5"/>
    <mergeCell ref="AO7:BF7"/>
    <mergeCell ref="A10:BL10"/>
    <mergeCell ref="AB58:AI59"/>
    <mergeCell ref="A66:F66"/>
    <mergeCell ref="AE66:AN66"/>
    <mergeCell ref="Z66:AD66"/>
    <mergeCell ref="A63:C63"/>
    <mergeCell ref="D63:AA63"/>
    <mergeCell ref="AJ58:AQ59"/>
    <mergeCell ref="A58:C59"/>
    <mergeCell ref="Z78:AD78"/>
    <mergeCell ref="AE78:AN78"/>
    <mergeCell ref="Z82:AD82"/>
    <mergeCell ref="AE82:AN82"/>
    <mergeCell ref="Z86:AD86"/>
    <mergeCell ref="A74:F74"/>
    <mergeCell ref="G74:Y74"/>
    <mergeCell ref="G77:Y77"/>
    <mergeCell ref="Z71:AD71"/>
    <mergeCell ref="AE71:AN71"/>
    <mergeCell ref="A71:F71"/>
    <mergeCell ref="AE69:AN69"/>
    <mergeCell ref="A142:V142"/>
    <mergeCell ref="W142:AM142"/>
    <mergeCell ref="Z70:AD70"/>
    <mergeCell ref="G71:Y71"/>
    <mergeCell ref="Z74:AD74"/>
    <mergeCell ref="AE74:AN74"/>
    <mergeCell ref="AO143:BG143"/>
    <mergeCell ref="G67:Y67"/>
    <mergeCell ref="G68:Y68"/>
    <mergeCell ref="G69:Y69"/>
    <mergeCell ref="AO67:AV67"/>
    <mergeCell ref="Z67:AD67"/>
    <mergeCell ref="Z69:AD69"/>
    <mergeCell ref="AO142:BG142"/>
    <mergeCell ref="BE70:BL70"/>
    <mergeCell ref="W143:AM143"/>
    <mergeCell ref="A144:F144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70:AV70"/>
    <mergeCell ref="AR62:AY62"/>
    <mergeCell ref="G66:Y66"/>
    <mergeCell ref="AO66:AV66"/>
    <mergeCell ref="AW66:BD66"/>
    <mergeCell ref="A65:BL65"/>
    <mergeCell ref="A62:C62"/>
    <mergeCell ref="D62:AA62"/>
    <mergeCell ref="AB62:AI62"/>
    <mergeCell ref="AR63:AY63"/>
    <mergeCell ref="AJ62:AQ62"/>
    <mergeCell ref="A42:F42"/>
    <mergeCell ref="G42:BL4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BE67:BL67"/>
    <mergeCell ref="BE66:BL66"/>
    <mergeCell ref="A41:F41"/>
    <mergeCell ref="A49:C49"/>
    <mergeCell ref="A50:C50"/>
    <mergeCell ref="G41:BL41"/>
    <mergeCell ref="A47:C48"/>
    <mergeCell ref="A46:AZ46"/>
    <mergeCell ref="AK47:AR48"/>
    <mergeCell ref="A45:AZ45"/>
    <mergeCell ref="BE69:BL69"/>
    <mergeCell ref="AO68:AV68"/>
    <mergeCell ref="AW68:BD68"/>
    <mergeCell ref="BE68:BL68"/>
    <mergeCell ref="AW69:BD69"/>
    <mergeCell ref="AO69:AV69"/>
    <mergeCell ref="B13:L13"/>
    <mergeCell ref="B14:L14"/>
    <mergeCell ref="AW67:BD67"/>
    <mergeCell ref="AS47:AZ48"/>
    <mergeCell ref="D47:AB48"/>
    <mergeCell ref="D49:AB49"/>
    <mergeCell ref="D50:AB50"/>
    <mergeCell ref="AC49:AJ49"/>
    <mergeCell ref="AC50:AJ50"/>
    <mergeCell ref="D51:AB51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U13:BB13"/>
    <mergeCell ref="AU14:BB14"/>
    <mergeCell ref="BE20:BL20"/>
    <mergeCell ref="BE19:BL19"/>
    <mergeCell ref="AK19:BC19"/>
    <mergeCell ref="AK20:BC20"/>
    <mergeCell ref="A43:F43"/>
    <mergeCell ref="A52:C52"/>
    <mergeCell ref="D52:AB52"/>
    <mergeCell ref="AC52:AJ52"/>
    <mergeCell ref="AK52:AR52"/>
    <mergeCell ref="N13:AS13"/>
    <mergeCell ref="N14:AS14"/>
    <mergeCell ref="B20:L20"/>
    <mergeCell ref="N20:Y20"/>
    <mergeCell ref="AA20:AI20"/>
    <mergeCell ref="G43:BL43"/>
    <mergeCell ref="AS52:AZ52"/>
    <mergeCell ref="AS50:AZ50"/>
    <mergeCell ref="AS49:AZ49"/>
    <mergeCell ref="AC51:AJ51"/>
    <mergeCell ref="AC47:AJ48"/>
    <mergeCell ref="AK49:AR49"/>
    <mergeCell ref="AK50:AR50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W72:BD72"/>
    <mergeCell ref="A67:F67"/>
    <mergeCell ref="A68:F68"/>
    <mergeCell ref="Z68:AD68"/>
    <mergeCell ref="AW70:BD70"/>
    <mergeCell ref="AE72:AN72"/>
    <mergeCell ref="AE67:AN67"/>
    <mergeCell ref="AE68:AN68"/>
    <mergeCell ref="A69:F69"/>
    <mergeCell ref="AE70:AN70"/>
    <mergeCell ref="BE72:BL72"/>
    <mergeCell ref="A70:F70"/>
    <mergeCell ref="G70:Y70"/>
    <mergeCell ref="AO71:AV71"/>
    <mergeCell ref="AW71:BD71"/>
    <mergeCell ref="BE71:BL71"/>
    <mergeCell ref="A72:F72"/>
    <mergeCell ref="G72:Y72"/>
    <mergeCell ref="Z72:AD72"/>
    <mergeCell ref="AO72:AV72"/>
    <mergeCell ref="BE73:BL73"/>
    <mergeCell ref="AO74:AV74"/>
    <mergeCell ref="AW74:BD74"/>
    <mergeCell ref="BE74:BL74"/>
    <mergeCell ref="A73:F73"/>
    <mergeCell ref="G73:Y73"/>
    <mergeCell ref="Z73:AD73"/>
    <mergeCell ref="AE73:AN73"/>
    <mergeCell ref="A75:F75"/>
    <mergeCell ref="G75:Y75"/>
    <mergeCell ref="Z75:AD75"/>
    <mergeCell ref="AE75:AN75"/>
    <mergeCell ref="AO73:AV73"/>
    <mergeCell ref="AW73:BD73"/>
    <mergeCell ref="AO75:AV75"/>
    <mergeCell ref="AW75:BD75"/>
    <mergeCell ref="BE75:BL75"/>
    <mergeCell ref="AW77:BD77"/>
    <mergeCell ref="BE77:BL77"/>
    <mergeCell ref="AO76:AV76"/>
    <mergeCell ref="AW76:BD76"/>
    <mergeCell ref="BE76:BL76"/>
    <mergeCell ref="A77:F77"/>
    <mergeCell ref="Z77:AD77"/>
    <mergeCell ref="AE77:AN77"/>
    <mergeCell ref="AO77:AV77"/>
    <mergeCell ref="A76:F76"/>
    <mergeCell ref="G76:Y76"/>
    <mergeCell ref="Z76:AD76"/>
    <mergeCell ref="AE76:AN76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3:BL83"/>
    <mergeCell ref="BE80:BL80"/>
    <mergeCell ref="A81:F81"/>
    <mergeCell ref="G81:Y81"/>
    <mergeCell ref="Z81:AD81"/>
    <mergeCell ref="AE81:AN81"/>
    <mergeCell ref="AO81:AV81"/>
    <mergeCell ref="AW84:BD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A85:F85"/>
    <mergeCell ref="G85:Y85"/>
    <mergeCell ref="Z85:AD85"/>
    <mergeCell ref="AE85:AN85"/>
    <mergeCell ref="A82:F82"/>
    <mergeCell ref="G82:Y82"/>
    <mergeCell ref="A84:F84"/>
    <mergeCell ref="G84:Y84"/>
    <mergeCell ref="Z84:AD84"/>
    <mergeCell ref="AE84:AN84"/>
    <mergeCell ref="AE87:AN87"/>
    <mergeCell ref="AE86:AN86"/>
    <mergeCell ref="AO86:AV86"/>
    <mergeCell ref="AW86:BD86"/>
    <mergeCell ref="BE86:BL86"/>
    <mergeCell ref="BE84:BL84"/>
    <mergeCell ref="AO85:AV85"/>
    <mergeCell ref="AW85:BD85"/>
    <mergeCell ref="BE85:BL85"/>
    <mergeCell ref="AO84:AV84"/>
    <mergeCell ref="BE88:BL88"/>
    <mergeCell ref="A89:F89"/>
    <mergeCell ref="AO87:AV87"/>
    <mergeCell ref="AW87:BD87"/>
    <mergeCell ref="BE87:BL87"/>
    <mergeCell ref="A86:F86"/>
    <mergeCell ref="G86:Y86"/>
    <mergeCell ref="A87:F87"/>
    <mergeCell ref="G87:Y87"/>
    <mergeCell ref="Z87:AD87"/>
    <mergeCell ref="A88:F88"/>
    <mergeCell ref="G88:Y88"/>
    <mergeCell ref="Z88:AD88"/>
    <mergeCell ref="AE88:AN88"/>
    <mergeCell ref="AO88:AV88"/>
    <mergeCell ref="AW88:BD88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G133:Y133"/>
    <mergeCell ref="Z133:AD133"/>
    <mergeCell ref="AE133:AN133"/>
    <mergeCell ref="AO133:AV133"/>
    <mergeCell ref="AW133:BD133"/>
    <mergeCell ref="BE133:BL133"/>
    <mergeCell ref="BE135:BL135"/>
    <mergeCell ref="A134:F134"/>
    <mergeCell ref="G134:Y134"/>
    <mergeCell ref="Z134:AD134"/>
    <mergeCell ref="AE134:AN134"/>
    <mergeCell ref="AO134:AV134"/>
    <mergeCell ref="AW134:BD134"/>
    <mergeCell ref="A137:F137"/>
    <mergeCell ref="A136:F136"/>
    <mergeCell ref="G136:Y136"/>
    <mergeCell ref="Z136:AD136"/>
    <mergeCell ref="AE136:AN136"/>
    <mergeCell ref="BE134:BL134"/>
    <mergeCell ref="A135:F135"/>
    <mergeCell ref="G135:Y135"/>
    <mergeCell ref="Z135:AD135"/>
    <mergeCell ref="AE135:AN135"/>
    <mergeCell ref="BE138:BL138"/>
    <mergeCell ref="AO137:AV137"/>
    <mergeCell ref="AW137:BD137"/>
    <mergeCell ref="BE137:BL137"/>
    <mergeCell ref="AO136:AV136"/>
    <mergeCell ref="AW136:BD136"/>
    <mergeCell ref="BE136:BL136"/>
    <mergeCell ref="BE139:BL139"/>
    <mergeCell ref="A138:F138"/>
    <mergeCell ref="Z138:AD138"/>
    <mergeCell ref="G138:Y138"/>
    <mergeCell ref="AW138:BD138"/>
    <mergeCell ref="AE138:AN138"/>
    <mergeCell ref="AO138:AV138"/>
    <mergeCell ref="A139:F139"/>
    <mergeCell ref="G139:Y139"/>
    <mergeCell ref="Z139:AD139"/>
    <mergeCell ref="AB63:AI63"/>
    <mergeCell ref="AJ63:AQ63"/>
    <mergeCell ref="AO139:AV139"/>
    <mergeCell ref="AW139:BD139"/>
    <mergeCell ref="AE139:AN139"/>
    <mergeCell ref="G137:Y137"/>
    <mergeCell ref="Z137:AD137"/>
    <mergeCell ref="AE137:AN137"/>
    <mergeCell ref="AO135:AV135"/>
    <mergeCell ref="AW135:BD135"/>
  </mergeCells>
  <conditionalFormatting sqref="H69:L69 H78:L78 H80:L83 H85:L86 H88:L88 H94:L94 H96:L99 H101:L102 H104:L104 H112:L112 H114:L117 H119:L120 H126:L126 H128:L131 H133:L134 H136:L136 G69:G70 G74:G139">
    <cfRule type="cellIs" priority="1" dxfId="5" operator="equal" stopIfTrue="1">
      <formula>$G68</formula>
    </cfRule>
  </conditionalFormatting>
  <conditionalFormatting sqref="D51:D54 D54:I54">
    <cfRule type="cellIs" priority="2" dxfId="5" operator="equal" stopIfTrue="1">
      <formula>$D50</formula>
    </cfRule>
  </conditionalFormatting>
  <conditionalFormatting sqref="A69:F139">
    <cfRule type="cellIs" priority="3" dxfId="5" operator="equal" stopIfTrue="1">
      <formula>0</formula>
    </cfRule>
  </conditionalFormatting>
  <conditionalFormatting sqref="G72:G73">
    <cfRule type="cellIs" priority="5" dxfId="5" operator="equal" stopIfTrue="1">
      <formula>$G70</formula>
    </cfRule>
  </conditionalFormatting>
  <conditionalFormatting sqref="G71">
    <cfRule type="cellIs" priority="7" dxfId="5" operator="equal" stopIfTrue="1">
      <formula>$G72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2020-12-10T10:40:48Z</cp:lastPrinted>
  <dcterms:created xsi:type="dcterms:W3CDTF">2016-08-15T09:54:21Z</dcterms:created>
  <dcterms:modified xsi:type="dcterms:W3CDTF">2021-02-15T08:55:53Z</dcterms:modified>
  <cp:category/>
  <cp:version/>
  <cp:contentType/>
  <cp:contentStatus/>
</cp:coreProperties>
</file>