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30.03.2021" sheetId="2" r:id="rId2"/>
  </sheets>
  <definedNames>
    <definedName name="_xlnm.Print_Area" localSheetId="0">'26.01.2018 '!$A$1:$D$54</definedName>
    <definedName name="_xlnm.Print_Area" localSheetId="1">'30.03.2021'!$A$1:$E$259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<sst xmlns="http://schemas.openxmlformats.org/spreadsheetml/2006/main" count="247" uniqueCount="112">
  <si>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</si>
  <si>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</si>
  <si>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</si>
  <si>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</si>
  <si>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</si>
  <si>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</si>
  <si>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</si>
  <si>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</si>
  <si>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</si>
  <si>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</si>
  <si>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</si>
  <si>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</si>
  <si>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</si>
  <si>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</si>
  <si>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</si>
  <si>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</si>
  <si>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</si>
  <si>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</si>
  <si>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</si>
  <si>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</si>
  <si>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</si>
  <si>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</si>
  <si>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</si>
  <si>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</si>
  <si>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</si>
  <si>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</si>
  <si>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</si>
  <si>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</si>
  <si>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</si>
  <si>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</si>
  <si>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</si>
  <si>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</si>
  <si>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</si>
  <si>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</si>
  <si>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</si>
  <si>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</si>
  <si>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</si>
  <si>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</si>
  <si>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</si>
  <si>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</si>
  <si>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</si>
  <si>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</si>
  <si>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</si>
  <si>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</si>
  <si>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</si>
  <si>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</si>
  <si>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</si>
  <si>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</si>
  <si>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</si>
  <si>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</si>
  <si>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</si>
  <si>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</si>
  <si>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</si>
  <si>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</si>
  <si>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</si>
  <si>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</si>
  <si>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</si>
  <si>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</si>
  <si>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</si>
  <si>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</si>
  <si>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</si>
  <si>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</si>
  <si>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</si>
  <si>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</si>
  <si>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</si>
  <si>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</si>
  <si>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</si>
  <si>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</si>
  <si>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</si>
  <si>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</si>
  <si>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</si>
  <si>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</si>
  <si>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</si>
  <si>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</si>
  <si>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</si>
  <si>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</si>
  <si>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</si>
  <si>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</si>
  <si>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</si>
  <si>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</si>
  <si>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</si>
  <si>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</si>
  <si>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</si>
  <si>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</si>
  <si>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</si>
  <si>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</si>
  <si>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</si>
  <si>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</si>
  <si>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</si>
  <si>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Ніжинське телебачення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</si>
  <si>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</si>
  <si>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</si>
  <si>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</si>
  <si>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</si>
  <si>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</si>
  <si>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</si>
  <si>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</si>
  <si>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 xml:space="preserve">Всього </t>
  </si>
  <si>
    <t>Управління ЖКГ та будівництва</t>
  </si>
  <si>
    <t>Разом</t>
  </si>
  <si>
    <t>надходження міжбюджетних трансфертів (субвенцій ) - залишки на 01.01.2021 р.</t>
  </si>
  <si>
    <t xml:space="preserve">Відділ з питань фізичної культури та спорту </t>
  </si>
  <si>
    <t>КП "МСП-ВАРТА"</t>
  </si>
  <si>
    <t>Пологовий</t>
  </si>
  <si>
    <t>Управління комунального майна</t>
  </si>
  <si>
    <t>Фінансування видатків бюджету Ніжинської міської територіальної громади за 30.03.2021р. пооб’єктно</t>
  </si>
  <si>
    <t>Залишок коштів станом на 30.03.2021 р., в т.ч.:</t>
  </si>
  <si>
    <t>Надходження коштів на рахунки бюджету 30.03.2021 р., в т.ч.:</t>
  </si>
  <si>
    <t>заробітна плата березня  працівникам управління комунального майна та земельних відносин</t>
  </si>
  <si>
    <t xml:space="preserve">розпорядження  № 129 від  30.03.2021 р. </t>
  </si>
  <si>
    <t>Всього коштів на рахунках бюджету 30.03.2021 р., в т.ч.:</t>
  </si>
  <si>
    <t xml:space="preserve">зарплата за березень 2021р, нарахування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</si>
</sst>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46</v>
      </c>
      <c r="B1" s="67"/>
      <c r="C1" s="67"/>
      <c r="D1" s="6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tabSelected="1" view="pageBreakPreview" zoomScale="85" zoomScaleSheetLayoutView="85" zoomScalePageLayoutView="0" workbookViewId="0" topLeftCell="A1">
      <selection activeCell="B156" sqref="B156:C156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74.25" customHeight="1">
      <c r="A1" s="68" t="s">
        <v>105</v>
      </c>
      <c r="B1" s="68"/>
      <c r="C1" s="68"/>
      <c r="D1" s="68"/>
      <c r="E1" s="68"/>
    </row>
    <row r="2" spans="1:5" ht="26.25" customHeight="1" hidden="1">
      <c r="A2" s="69" t="s">
        <v>109</v>
      </c>
      <c r="B2" s="69"/>
      <c r="C2" s="69"/>
      <c r="D2" s="7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1" t="s">
        <v>106</v>
      </c>
      <c r="B4" s="71"/>
      <c r="C4" s="71"/>
      <c r="D4" s="55">
        <f>D9-D5</f>
        <v>40780.169999999925</v>
      </c>
      <c r="E4" s="23"/>
    </row>
    <row r="5" spans="1:5" ht="23.25" customHeight="1">
      <c r="A5" s="71" t="s">
        <v>107</v>
      </c>
      <c r="B5" s="71"/>
      <c r="C5" s="71"/>
      <c r="D5" s="55">
        <f>D6+D7+D8</f>
        <v>1133765.05</v>
      </c>
      <c r="E5" s="23"/>
    </row>
    <row r="6" spans="1:5" ht="49.5" customHeight="1">
      <c r="A6" s="72" t="s">
        <v>61</v>
      </c>
      <c r="B6" s="72"/>
      <c r="C6" s="72"/>
      <c r="D6" s="35">
        <v>1133765.05</v>
      </c>
      <c r="E6" s="23"/>
    </row>
    <row r="7" spans="1:5" ht="21.75" customHeight="1">
      <c r="A7" s="73" t="s">
        <v>62</v>
      </c>
      <c r="B7" s="73"/>
      <c r="C7" s="73"/>
      <c r="D7" s="35"/>
      <c r="E7" s="23"/>
    </row>
    <row r="8" spans="1:5" ht="23.25" customHeight="1" hidden="1">
      <c r="A8" s="72" t="s">
        <v>100</v>
      </c>
      <c r="B8" s="72"/>
      <c r="C8" s="72"/>
      <c r="D8" s="35"/>
      <c r="E8" s="23"/>
    </row>
    <row r="9" spans="1:5" ht="23.25" customHeight="1">
      <c r="A9" s="71" t="s">
        <v>110</v>
      </c>
      <c r="B9" s="71"/>
      <c r="C9" s="71"/>
      <c r="D9" s="55">
        <v>1174545.22</v>
      </c>
      <c r="E9" s="23"/>
    </row>
    <row r="10" spans="1:5" ht="18.75" customHeight="1">
      <c r="A10" s="74" t="s">
        <v>70</v>
      </c>
      <c r="B10" s="74"/>
      <c r="C10" s="74"/>
      <c r="D10" s="74"/>
      <c r="E10" s="23"/>
    </row>
    <row r="11" spans="1:5" s="25" customFormat="1" ht="24.75" customHeight="1">
      <c r="A11" s="56" t="s">
        <v>53</v>
      </c>
      <c r="B11" s="74" t="s">
        <v>54</v>
      </c>
      <c r="C11" s="74"/>
      <c r="D11" s="57">
        <f>D12+D33+D39+D47+D152+D153+D154+D155</f>
        <v>113903.44</v>
      </c>
      <c r="E11" s="24"/>
    </row>
    <row r="12" spans="1:5" s="25" customFormat="1" ht="42" customHeight="1">
      <c r="A12" s="52" t="s">
        <v>55</v>
      </c>
      <c r="B12" s="75" t="s">
        <v>108</v>
      </c>
      <c r="C12" s="75"/>
      <c r="D12" s="39">
        <f>D13+D14+D15+D16+D17+D18+D19+D20+D21+D22+D23+D24+D25+D26+D27+D28+D29+D30+D31+D32</f>
        <v>113903.44</v>
      </c>
      <c r="E12" s="24"/>
    </row>
    <row r="13" spans="1:5" s="25" customFormat="1" ht="21" customHeight="1" hidden="1">
      <c r="A13" s="58"/>
      <c r="B13" s="51"/>
      <c r="C13" s="50" t="s">
        <v>73</v>
      </c>
      <c r="D13" s="46"/>
      <c r="E13" s="24"/>
    </row>
    <row r="14" spans="1:5" s="25" customFormat="1" ht="21" customHeight="1" hidden="1">
      <c r="A14" s="58"/>
      <c r="B14" s="51"/>
      <c r="C14" s="50" t="s">
        <v>96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2.5" customHeight="1" hidden="1">
      <c r="A19" s="58"/>
      <c r="B19" s="51"/>
      <c r="C19" s="50" t="s">
        <v>75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84</v>
      </c>
      <c r="D21" s="46"/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/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/>
      <c r="E29" s="32"/>
    </row>
    <row r="30" spans="1:5" s="33" customFormat="1" ht="21" customHeight="1" hidden="1">
      <c r="A30" s="58"/>
      <c r="B30" s="51"/>
      <c r="C30" s="50" t="s">
        <v>90</v>
      </c>
      <c r="D30" s="46"/>
      <c r="E30" s="32"/>
    </row>
    <row r="31" spans="1:5" s="33" customFormat="1" ht="21" customHeight="1" hidden="1">
      <c r="A31" s="58"/>
      <c r="B31" s="51"/>
      <c r="C31" s="50" t="s">
        <v>0</v>
      </c>
      <c r="D31" s="47">
        <v>113903.44</v>
      </c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6" t="s">
        <v>67</v>
      </c>
      <c r="C33" s="77"/>
      <c r="D33" s="39">
        <f>SUM(D34:D38)</f>
        <v>0</v>
      </c>
      <c r="E33" s="32"/>
    </row>
    <row r="34" spans="1:5" s="33" customFormat="1" ht="22.5" customHeight="1" hidden="1">
      <c r="A34" s="52"/>
      <c r="B34" s="78" t="s">
        <v>68</v>
      </c>
      <c r="C34" s="78"/>
      <c r="D34" s="42"/>
      <c r="E34" s="32"/>
    </row>
    <row r="35" spans="1:5" s="25" customFormat="1" ht="24" customHeight="1" hidden="1">
      <c r="A35" s="52"/>
      <c r="B35" s="78" t="s">
        <v>15</v>
      </c>
      <c r="C35" s="78"/>
      <c r="D35" s="42"/>
      <c r="E35" s="24"/>
    </row>
    <row r="36" spans="1:5" s="25" customFormat="1" ht="24" customHeight="1" hidden="1">
      <c r="A36" s="52"/>
      <c r="B36" s="78" t="s">
        <v>91</v>
      </c>
      <c r="C36" s="78"/>
      <c r="D36" s="43"/>
      <c r="E36" s="24"/>
    </row>
    <row r="37" spans="1:5" s="25" customFormat="1" ht="19.5" hidden="1">
      <c r="A37" s="52"/>
      <c r="B37" s="78" t="s">
        <v>92</v>
      </c>
      <c r="C37" s="78"/>
      <c r="D37" s="42"/>
      <c r="E37" s="24"/>
    </row>
    <row r="38" spans="1:5" s="25" customFormat="1" ht="19.5" customHeight="1" hidden="1">
      <c r="A38" s="52"/>
      <c r="B38" s="79" t="s">
        <v>68</v>
      </c>
      <c r="C38" s="80"/>
      <c r="D38" s="42"/>
      <c r="E38" s="24"/>
    </row>
    <row r="39" spans="1:5" s="25" customFormat="1" ht="24" customHeight="1">
      <c r="A39" s="52" t="s">
        <v>10</v>
      </c>
      <c r="B39" s="81" t="s">
        <v>67</v>
      </c>
      <c r="C39" s="81"/>
      <c r="D39" s="44">
        <f>SUM(D40:D46)</f>
        <v>0</v>
      </c>
      <c r="E39" s="24"/>
    </row>
    <row r="40" spans="1:5" s="25" customFormat="1" ht="24" customHeight="1" hidden="1">
      <c r="A40" s="52"/>
      <c r="B40" s="78" t="s">
        <v>63</v>
      </c>
      <c r="C40" s="78"/>
      <c r="D40" s="42"/>
      <c r="E40" s="24"/>
    </row>
    <row r="41" spans="1:5" s="25" customFormat="1" ht="24" customHeight="1" hidden="1">
      <c r="A41" s="52"/>
      <c r="B41" s="78" t="s">
        <v>83</v>
      </c>
      <c r="C41" s="78"/>
      <c r="D41" s="42"/>
      <c r="E41" s="24"/>
    </row>
    <row r="42" spans="1:5" s="25" customFormat="1" ht="19.5" hidden="1">
      <c r="A42" s="52"/>
      <c r="B42" s="78" t="s">
        <v>84</v>
      </c>
      <c r="C42" s="78"/>
      <c r="D42" s="42"/>
      <c r="E42" s="24"/>
    </row>
    <row r="43" spans="1:5" s="25" customFormat="1" ht="19.5" hidden="1">
      <c r="A43" s="52"/>
      <c r="B43" s="78" t="s">
        <v>15</v>
      </c>
      <c r="C43" s="78"/>
      <c r="D43" s="42"/>
      <c r="E43" s="24"/>
    </row>
    <row r="44" spans="1:5" s="25" customFormat="1" ht="19.5" hidden="1">
      <c r="A44" s="52"/>
      <c r="B44" s="78" t="s">
        <v>31</v>
      </c>
      <c r="C44" s="78"/>
      <c r="D44" s="42"/>
      <c r="E44" s="24"/>
    </row>
    <row r="45" spans="1:5" s="25" customFormat="1" ht="24" customHeight="1" hidden="1">
      <c r="A45" s="52"/>
      <c r="B45" s="79" t="s">
        <v>68</v>
      </c>
      <c r="C45" s="80"/>
      <c r="D45" s="42"/>
      <c r="E45" s="24"/>
    </row>
    <row r="46" spans="1:5" s="25" customFormat="1" ht="24" customHeight="1" hidden="1">
      <c r="A46" s="52"/>
      <c r="B46" s="78" t="s">
        <v>74</v>
      </c>
      <c r="C46" s="78"/>
      <c r="D46" s="42"/>
      <c r="E46" s="24"/>
    </row>
    <row r="47" spans="1:5" s="25" customFormat="1" ht="24" customHeight="1">
      <c r="A47" s="21" t="s">
        <v>25</v>
      </c>
      <c r="B47" s="81" t="s">
        <v>67</v>
      </c>
      <c r="C47" s="81"/>
      <c r="D47" s="40">
        <f>D48+D69+D91+D112+D131+D150</f>
        <v>0</v>
      </c>
      <c r="E47" s="24"/>
    </row>
    <row r="48" spans="1:5" s="25" customFormat="1" ht="19.5">
      <c r="A48" s="21"/>
      <c r="B48" s="81" t="s">
        <v>72</v>
      </c>
      <c r="C48" s="81"/>
      <c r="D48" s="63">
        <f>SUM(D49:D68)</f>
        <v>0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64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8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90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102</v>
      </c>
      <c r="D68" s="46"/>
      <c r="E68" s="32"/>
    </row>
    <row r="69" spans="1:5" s="33" customFormat="1" ht="21" customHeight="1">
      <c r="A69" s="21"/>
      <c r="B69" s="81" t="s">
        <v>1</v>
      </c>
      <c r="C69" s="81"/>
      <c r="D69" s="63">
        <f>SUM(D70:D90)</f>
        <v>0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1" t="s">
        <v>2</v>
      </c>
      <c r="C91" s="81"/>
      <c r="D91" s="63">
        <f>SUM(D92:D111)</f>
        <v>0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 hidden="1">
      <c r="A96" s="58"/>
      <c r="B96" s="59"/>
      <c r="C96" s="50" t="s">
        <v>63</v>
      </c>
      <c r="D96" s="46"/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64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 hidden="1">
      <c r="A112" s="38"/>
      <c r="B112" s="81" t="s">
        <v>71</v>
      </c>
      <c r="C112" s="81"/>
      <c r="D112" s="63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1" t="s">
        <v>85</v>
      </c>
      <c r="C131" s="81"/>
      <c r="D131" s="63">
        <f>SUM(D132:D149)</f>
        <v>0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1" t="s">
        <v>81</v>
      </c>
      <c r="C150" s="81"/>
      <c r="D150" s="63">
        <f>D151</f>
        <v>0</v>
      </c>
      <c r="E150" s="32"/>
    </row>
    <row r="151" spans="1:5" s="33" customFormat="1" ht="19.5" customHeight="1" hidden="1">
      <c r="A151" s="58"/>
      <c r="B151" s="54"/>
      <c r="C151" s="54" t="s">
        <v>82</v>
      </c>
      <c r="D151" s="46"/>
      <c r="E151" s="32"/>
    </row>
    <row r="152" spans="1:5" s="33" customFormat="1" ht="27.75" customHeight="1">
      <c r="A152" s="84" t="s">
        <v>56</v>
      </c>
      <c r="B152" s="87"/>
      <c r="C152" s="88"/>
      <c r="D152" s="45"/>
      <c r="E152" s="32"/>
    </row>
    <row r="153" spans="1:5" s="25" customFormat="1" ht="20.25" customHeight="1" hidden="1">
      <c r="A153" s="85"/>
      <c r="B153" s="87"/>
      <c r="C153" s="88"/>
      <c r="D153" s="45"/>
      <c r="E153" s="24"/>
    </row>
    <row r="154" spans="1:5" s="25" customFormat="1" ht="21" customHeight="1" hidden="1">
      <c r="A154" s="85"/>
      <c r="B154" s="87"/>
      <c r="C154" s="88"/>
      <c r="D154" s="45"/>
      <c r="E154" s="24"/>
    </row>
    <row r="155" spans="1:5" s="25" customFormat="1" ht="21.75" customHeight="1" hidden="1">
      <c r="A155" s="86"/>
      <c r="B155" s="87"/>
      <c r="C155" s="88"/>
      <c r="D155" s="45"/>
      <c r="E155" s="24"/>
    </row>
    <row r="156" spans="1:5" s="25" customFormat="1" ht="21.75" customHeight="1">
      <c r="A156" s="52" t="s">
        <v>22</v>
      </c>
      <c r="B156" s="71" t="s">
        <v>57</v>
      </c>
      <c r="C156" s="71"/>
      <c r="D156" s="40">
        <f>D165+D173+D183+D188+D212+D215+D225+D228+D191+D199+D231+D241+D243</f>
        <v>34696.8</v>
      </c>
      <c r="E156" s="24"/>
    </row>
    <row r="157" spans="1:7" s="25" customFormat="1" ht="21" customHeight="1" hidden="1">
      <c r="A157" s="84" t="s">
        <v>93</v>
      </c>
      <c r="B157" s="75"/>
      <c r="C157" s="75"/>
      <c r="D157" s="42"/>
      <c r="E157" s="60"/>
      <c r="G157" s="65"/>
    </row>
    <row r="158" spans="1:5" s="25" customFormat="1" ht="18" customHeight="1" hidden="1">
      <c r="A158" s="85"/>
      <c r="B158" s="82"/>
      <c r="C158" s="83"/>
      <c r="D158" s="42"/>
      <c r="E158" s="60"/>
    </row>
    <row r="159" spans="1:5" s="25" customFormat="1" ht="21.75" customHeight="1" hidden="1">
      <c r="A159" s="85"/>
      <c r="B159" s="82"/>
      <c r="C159" s="83"/>
      <c r="D159" s="42"/>
      <c r="E159" s="60"/>
    </row>
    <row r="160" spans="1:5" s="25" customFormat="1" ht="18" customHeight="1" hidden="1">
      <c r="A160" s="85"/>
      <c r="B160" s="82"/>
      <c r="C160" s="83"/>
      <c r="D160" s="42"/>
      <c r="E160" s="60"/>
    </row>
    <row r="161" spans="1:5" s="25" customFormat="1" ht="20.25" customHeight="1" hidden="1">
      <c r="A161" s="85"/>
      <c r="B161" s="82"/>
      <c r="C161" s="83"/>
      <c r="D161" s="42"/>
      <c r="E161" s="60"/>
    </row>
    <row r="162" spans="1:5" s="25" customFormat="1" ht="20.25" customHeight="1" hidden="1">
      <c r="A162" s="85"/>
      <c r="B162" s="82"/>
      <c r="C162" s="83"/>
      <c r="D162" s="42"/>
      <c r="E162" s="60"/>
    </row>
    <row r="163" spans="1:5" s="25" customFormat="1" ht="20.25" customHeight="1" hidden="1">
      <c r="A163" s="85"/>
      <c r="B163" s="82"/>
      <c r="C163" s="83"/>
      <c r="D163" s="42"/>
      <c r="E163" s="60"/>
    </row>
    <row r="164" spans="1:5" s="25" customFormat="1" ht="40.5" customHeight="1" hidden="1">
      <c r="A164" s="85"/>
      <c r="B164" s="82"/>
      <c r="C164" s="83"/>
      <c r="D164" s="42"/>
      <c r="E164" s="60"/>
    </row>
    <row r="165" spans="1:5" s="25" customFormat="1" ht="21.75" customHeight="1" hidden="1">
      <c r="A165" s="86"/>
      <c r="B165" s="91" t="s">
        <v>99</v>
      </c>
      <c r="C165" s="92"/>
      <c r="D165" s="63">
        <f>D157+D158+D159+D160+D161+D162+D163+D164</f>
        <v>0</v>
      </c>
      <c r="E165" s="60"/>
    </row>
    <row r="166" spans="1:4" s="26" customFormat="1" ht="21" customHeight="1" hidden="1">
      <c r="A166" s="84" t="s">
        <v>14</v>
      </c>
      <c r="B166" s="82"/>
      <c r="C166" s="83"/>
      <c r="D166" s="29"/>
    </row>
    <row r="167" spans="1:4" s="26" customFormat="1" ht="29.25" customHeight="1" hidden="1">
      <c r="A167" s="85"/>
      <c r="B167" s="82"/>
      <c r="C167" s="83"/>
      <c r="D167" s="29"/>
    </row>
    <row r="168" spans="1:4" s="26" customFormat="1" ht="20.25" customHeight="1" hidden="1">
      <c r="A168" s="85"/>
      <c r="B168" s="89"/>
      <c r="C168" s="90"/>
      <c r="D168" s="29"/>
    </row>
    <row r="169" spans="1:4" s="26" customFormat="1" ht="18.75" hidden="1">
      <c r="A169" s="85"/>
      <c r="B169" s="82"/>
      <c r="C169" s="83"/>
      <c r="D169" s="29"/>
    </row>
    <row r="170" spans="1:4" s="26" customFormat="1" ht="21.75" customHeight="1" hidden="1">
      <c r="A170" s="85"/>
      <c r="B170" s="89"/>
      <c r="C170" s="90"/>
      <c r="D170" s="29"/>
    </row>
    <row r="171" spans="1:4" s="26" customFormat="1" ht="21.75" customHeight="1" hidden="1">
      <c r="A171" s="85"/>
      <c r="B171" s="82"/>
      <c r="C171" s="83"/>
      <c r="D171" s="29"/>
    </row>
    <row r="172" spans="1:4" s="26" customFormat="1" ht="21.75" customHeight="1" hidden="1">
      <c r="A172" s="85"/>
      <c r="B172" s="89"/>
      <c r="C172" s="90"/>
      <c r="D172" s="29"/>
    </row>
    <row r="173" spans="1:4" s="26" customFormat="1" ht="19.5" hidden="1">
      <c r="A173" s="86"/>
      <c r="B173" s="82"/>
      <c r="C173" s="83"/>
      <c r="D173" s="64">
        <f>D166+D167+D168+D169+D170+D172+D171</f>
        <v>0</v>
      </c>
    </row>
    <row r="174" spans="1:4" s="26" customFormat="1" ht="18" customHeight="1" hidden="1">
      <c r="A174" s="84" t="s">
        <v>64</v>
      </c>
      <c r="B174" s="89"/>
      <c r="C174" s="90"/>
      <c r="D174" s="29"/>
    </row>
    <row r="175" spans="1:4" s="26" customFormat="1" ht="18" customHeight="1" hidden="1">
      <c r="A175" s="85"/>
      <c r="B175" s="89"/>
      <c r="C175" s="90"/>
      <c r="D175" s="29"/>
    </row>
    <row r="176" spans="1:4" s="26" customFormat="1" ht="19.5" customHeight="1" hidden="1">
      <c r="A176" s="85"/>
      <c r="B176" s="89"/>
      <c r="C176" s="90"/>
      <c r="D176" s="29"/>
    </row>
    <row r="177" spans="1:4" s="26" customFormat="1" ht="36" customHeight="1" hidden="1">
      <c r="A177" s="85"/>
      <c r="B177" s="82"/>
      <c r="C177" s="83"/>
      <c r="D177" s="29"/>
    </row>
    <row r="178" spans="1:4" s="26" customFormat="1" ht="18" customHeight="1" hidden="1">
      <c r="A178" s="85"/>
      <c r="B178" s="89"/>
      <c r="C178" s="90"/>
      <c r="D178" s="29"/>
    </row>
    <row r="179" spans="1:4" s="26" customFormat="1" ht="18" customHeight="1" hidden="1">
      <c r="A179" s="85"/>
      <c r="B179" s="89"/>
      <c r="C179" s="90"/>
      <c r="D179" s="29"/>
    </row>
    <row r="180" spans="1:4" s="26" customFormat="1" ht="18" customHeight="1" hidden="1">
      <c r="A180" s="85"/>
      <c r="B180" s="82"/>
      <c r="C180" s="83"/>
      <c r="D180" s="29"/>
    </row>
    <row r="181" spans="1:4" s="26" customFormat="1" ht="18" customHeight="1" hidden="1">
      <c r="A181" s="85"/>
      <c r="B181" s="89"/>
      <c r="C181" s="90"/>
      <c r="D181" s="29"/>
    </row>
    <row r="182" spans="1:4" s="26" customFormat="1" ht="18" customHeight="1" hidden="1">
      <c r="A182" s="85"/>
      <c r="B182" s="89"/>
      <c r="C182" s="90"/>
      <c r="D182" s="29"/>
    </row>
    <row r="183" spans="1:4" s="26" customFormat="1" ht="18" customHeight="1" hidden="1">
      <c r="A183" s="86"/>
      <c r="B183" s="91" t="s">
        <v>99</v>
      </c>
      <c r="C183" s="92"/>
      <c r="D183" s="64">
        <f>D174+D175+D176+D177+D178+D179+D180+D181+D182</f>
        <v>0</v>
      </c>
    </row>
    <row r="184" spans="1:4" s="26" customFormat="1" ht="18.75" hidden="1">
      <c r="A184" s="93" t="s">
        <v>104</v>
      </c>
      <c r="B184" s="82"/>
      <c r="C184" s="83"/>
      <c r="D184" s="29"/>
    </row>
    <row r="185" spans="1:4" s="26" customFormat="1" ht="29.25" customHeight="1" hidden="1">
      <c r="A185" s="94"/>
      <c r="B185" s="82"/>
      <c r="C185" s="96"/>
      <c r="D185" s="29"/>
    </row>
    <row r="186" spans="1:4" s="26" customFormat="1" ht="29.25" customHeight="1" hidden="1">
      <c r="A186" s="94"/>
      <c r="B186" s="82"/>
      <c r="C186" s="96"/>
      <c r="D186" s="29"/>
    </row>
    <row r="187" spans="1:4" s="26" customFormat="1" ht="29.25" customHeight="1" hidden="1">
      <c r="A187" s="94"/>
      <c r="B187" s="82"/>
      <c r="C187" s="83"/>
      <c r="D187" s="29"/>
    </row>
    <row r="188" spans="1:7" s="26" customFormat="1" ht="19.5" hidden="1">
      <c r="A188" s="95"/>
      <c r="B188" s="91" t="s">
        <v>99</v>
      </c>
      <c r="C188" s="92"/>
      <c r="D188" s="64">
        <f>D185+D184+D186+D187</f>
        <v>0</v>
      </c>
      <c r="G188" s="28"/>
    </row>
    <row r="189" spans="1:4" s="26" customFormat="1" ht="18.75" hidden="1">
      <c r="A189" s="93" t="s">
        <v>66</v>
      </c>
      <c r="B189" s="82"/>
      <c r="C189" s="83"/>
      <c r="D189" s="29"/>
    </row>
    <row r="190" spans="1:7" s="26" customFormat="1" ht="18.75" hidden="1">
      <c r="A190" s="94"/>
      <c r="B190" s="82"/>
      <c r="C190" s="83"/>
      <c r="D190" s="29"/>
      <c r="G190" s="28"/>
    </row>
    <row r="191" spans="1:4" s="26" customFormat="1" ht="19.5" hidden="1">
      <c r="A191" s="95"/>
      <c r="B191" s="91" t="s">
        <v>99</v>
      </c>
      <c r="C191" s="92"/>
      <c r="D191" s="64">
        <f>D189+D190</f>
        <v>0</v>
      </c>
    </row>
    <row r="192" spans="1:4" s="26" customFormat="1" ht="32.25" customHeight="1" hidden="1">
      <c r="A192" s="93" t="s">
        <v>101</v>
      </c>
      <c r="B192" s="82"/>
      <c r="C192" s="83"/>
      <c r="D192" s="29"/>
    </row>
    <row r="193" spans="1:4" s="26" customFormat="1" ht="30" customHeight="1" hidden="1">
      <c r="A193" s="94"/>
      <c r="B193" s="82"/>
      <c r="C193" s="83"/>
      <c r="D193" s="29"/>
    </row>
    <row r="194" spans="1:4" s="26" customFormat="1" ht="29.25" customHeight="1" hidden="1">
      <c r="A194" s="94"/>
      <c r="B194" s="82"/>
      <c r="C194" s="83"/>
      <c r="D194" s="29"/>
    </row>
    <row r="195" spans="1:4" s="26" customFormat="1" ht="30" customHeight="1" hidden="1">
      <c r="A195" s="94"/>
      <c r="B195" s="82"/>
      <c r="C195" s="83"/>
      <c r="D195" s="29"/>
    </row>
    <row r="196" spans="1:4" s="26" customFormat="1" ht="28.5" customHeight="1" hidden="1">
      <c r="A196" s="94"/>
      <c r="B196" s="82"/>
      <c r="C196" s="83"/>
      <c r="D196" s="29"/>
    </row>
    <row r="197" spans="1:4" s="26" customFormat="1" ht="28.5" customHeight="1" hidden="1">
      <c r="A197" s="94"/>
      <c r="B197" s="82"/>
      <c r="C197" s="83"/>
      <c r="D197" s="29"/>
    </row>
    <row r="198" spans="1:4" s="26" customFormat="1" ht="24.75" customHeight="1" hidden="1">
      <c r="A198" s="94"/>
      <c r="B198" s="82"/>
      <c r="C198" s="83"/>
      <c r="D198" s="29"/>
    </row>
    <row r="199" spans="1:6" s="26" customFormat="1" ht="23.25" customHeight="1" hidden="1">
      <c r="A199" s="95"/>
      <c r="B199" s="91" t="s">
        <v>99</v>
      </c>
      <c r="C199" s="92"/>
      <c r="D199" s="64">
        <f>SUM(D192:D198)</f>
        <v>0</v>
      </c>
      <c r="F199" s="28"/>
    </row>
    <row r="200" spans="1:4" s="26" customFormat="1" ht="18.75" hidden="1">
      <c r="A200" s="84" t="s">
        <v>95</v>
      </c>
      <c r="B200" s="82"/>
      <c r="C200" s="83"/>
      <c r="D200" s="29"/>
    </row>
    <row r="201" spans="1:4" s="26" customFormat="1" ht="18.75" hidden="1">
      <c r="A201" s="85"/>
      <c r="B201" s="82"/>
      <c r="C201" s="83"/>
      <c r="D201" s="29"/>
    </row>
    <row r="202" spans="1:4" s="26" customFormat="1" ht="18.75" hidden="1">
      <c r="A202" s="85"/>
      <c r="B202" s="82"/>
      <c r="C202" s="83"/>
      <c r="D202" s="29"/>
    </row>
    <row r="203" spans="1:4" s="26" customFormat="1" ht="18" customHeight="1" hidden="1">
      <c r="A203" s="85"/>
      <c r="B203" s="82"/>
      <c r="C203" s="96"/>
      <c r="D203" s="29"/>
    </row>
    <row r="204" spans="1:4" s="26" customFormat="1" ht="18.75" hidden="1">
      <c r="A204" s="85"/>
      <c r="B204" s="82"/>
      <c r="C204" s="83"/>
      <c r="D204" s="29"/>
    </row>
    <row r="205" spans="1:4" s="26" customFormat="1" ht="42" customHeight="1" hidden="1">
      <c r="A205" s="85"/>
      <c r="B205" s="82"/>
      <c r="C205" s="83"/>
      <c r="D205" s="29"/>
    </row>
    <row r="206" spans="1:4" s="26" customFormat="1" ht="18.75" hidden="1">
      <c r="A206" s="85"/>
      <c r="B206" s="82"/>
      <c r="C206" s="83"/>
      <c r="D206" s="29"/>
    </row>
    <row r="207" spans="1:4" s="26" customFormat="1" ht="18.75" hidden="1">
      <c r="A207" s="85"/>
      <c r="B207" s="82"/>
      <c r="C207" s="83"/>
      <c r="D207" s="29"/>
    </row>
    <row r="208" spans="1:4" s="26" customFormat="1" ht="47.25" customHeight="1" hidden="1">
      <c r="A208" s="85"/>
      <c r="B208" s="82"/>
      <c r="C208" s="83"/>
      <c r="D208" s="29"/>
    </row>
    <row r="209" spans="1:4" s="26" customFormat="1" ht="47.25" customHeight="1" hidden="1">
      <c r="A209" s="85"/>
      <c r="B209" s="82"/>
      <c r="C209" s="83"/>
      <c r="D209" s="29"/>
    </row>
    <row r="210" spans="1:4" s="26" customFormat="1" ht="64.5" customHeight="1" hidden="1">
      <c r="A210" s="85"/>
      <c r="B210" s="82"/>
      <c r="C210" s="83"/>
      <c r="D210" s="29"/>
    </row>
    <row r="211" spans="1:4" s="26" customFormat="1" ht="43.5" customHeight="1" hidden="1">
      <c r="A211" s="85"/>
      <c r="B211" s="82"/>
      <c r="C211" s="83"/>
      <c r="D211" s="29"/>
    </row>
    <row r="212" spans="1:4" s="26" customFormat="1" ht="19.5" hidden="1">
      <c r="A212" s="86"/>
      <c r="B212" s="91" t="s">
        <v>99</v>
      </c>
      <c r="C212" s="92"/>
      <c r="D212" s="64">
        <f>SUM(D200:D211)</f>
        <v>0</v>
      </c>
    </row>
    <row r="213" spans="1:4" s="26" customFormat="1" ht="18.75" hidden="1">
      <c r="A213" s="84" t="s">
        <v>18</v>
      </c>
      <c r="B213" s="82"/>
      <c r="C213" s="83"/>
      <c r="D213" s="29"/>
    </row>
    <row r="214" spans="1:4" s="26" customFormat="1" ht="24" customHeight="1" hidden="1">
      <c r="A214" s="85"/>
      <c r="B214" s="82"/>
      <c r="C214" s="83"/>
      <c r="D214" s="29"/>
    </row>
    <row r="215" spans="1:7" s="26" customFormat="1" ht="21.75" customHeight="1" hidden="1">
      <c r="A215" s="86"/>
      <c r="B215" s="91" t="s">
        <v>99</v>
      </c>
      <c r="C215" s="92"/>
      <c r="D215" s="64">
        <f>D214+D213</f>
        <v>0</v>
      </c>
      <c r="G215" s="28"/>
    </row>
    <row r="216" spans="1:4" s="26" customFormat="1" ht="20.25" customHeight="1" hidden="1">
      <c r="A216" s="84"/>
      <c r="B216" s="82"/>
      <c r="C216" s="83"/>
      <c r="D216" s="29"/>
    </row>
    <row r="217" spans="1:4" s="26" customFormat="1" ht="22.5" customHeight="1" hidden="1">
      <c r="A217" s="85"/>
      <c r="B217" s="82"/>
      <c r="C217" s="96"/>
      <c r="D217" s="29"/>
    </row>
    <row r="218" spans="1:4" s="26" customFormat="1" ht="22.5" customHeight="1" hidden="1">
      <c r="A218" s="85"/>
      <c r="B218" s="82"/>
      <c r="C218" s="83"/>
      <c r="D218" s="29"/>
    </row>
    <row r="219" spans="1:4" s="26" customFormat="1" ht="22.5" customHeight="1" hidden="1">
      <c r="A219" s="85"/>
      <c r="B219" s="82"/>
      <c r="C219" s="83"/>
      <c r="D219" s="29"/>
    </row>
    <row r="220" spans="1:4" s="26" customFormat="1" ht="23.25" customHeight="1" hidden="1">
      <c r="A220" s="85"/>
      <c r="B220" s="82"/>
      <c r="C220" s="83"/>
      <c r="D220" s="29"/>
    </row>
    <row r="221" spans="1:4" s="26" customFormat="1" ht="23.25" customHeight="1" hidden="1">
      <c r="A221" s="85"/>
      <c r="B221" s="82"/>
      <c r="C221" s="96"/>
      <c r="D221" s="29"/>
    </row>
    <row r="222" spans="1:4" s="26" customFormat="1" ht="22.5" customHeight="1" hidden="1">
      <c r="A222" s="85"/>
      <c r="B222" s="82"/>
      <c r="C222" s="96"/>
      <c r="D222" s="29"/>
    </row>
    <row r="223" spans="1:4" s="26" customFormat="1" ht="22.5" customHeight="1" hidden="1">
      <c r="A223" s="85"/>
      <c r="B223" s="82"/>
      <c r="C223" s="96"/>
      <c r="D223" s="29"/>
    </row>
    <row r="224" spans="1:4" s="26" customFormat="1" ht="22.5" customHeight="1" hidden="1">
      <c r="A224" s="85"/>
      <c r="B224" s="82"/>
      <c r="C224" s="96"/>
      <c r="D224" s="29"/>
    </row>
    <row r="225" spans="1:4" s="26" customFormat="1" ht="19.5" hidden="1">
      <c r="A225" s="86"/>
      <c r="B225" s="91" t="s">
        <v>99</v>
      </c>
      <c r="C225" s="92"/>
      <c r="D225" s="64">
        <f>SUM(D216:D223)</f>
        <v>0</v>
      </c>
    </row>
    <row r="226" spans="1:4" s="26" customFormat="1" ht="18.75" hidden="1">
      <c r="A226" s="84" t="s">
        <v>30</v>
      </c>
      <c r="B226" s="82"/>
      <c r="C226" s="83"/>
      <c r="D226" s="29"/>
    </row>
    <row r="227" spans="1:4" s="26" customFormat="1" ht="18.75" hidden="1">
      <c r="A227" s="85"/>
      <c r="B227" s="82"/>
      <c r="C227" s="96"/>
      <c r="D227" s="29"/>
    </row>
    <row r="228" spans="1:4" s="26" customFormat="1" ht="19.5" hidden="1">
      <c r="A228" s="86"/>
      <c r="B228" s="91" t="s">
        <v>99</v>
      </c>
      <c r="C228" s="92"/>
      <c r="D228" s="64">
        <f>D227+D226</f>
        <v>0</v>
      </c>
    </row>
    <row r="229" spans="1:4" s="26" customFormat="1" ht="56.25" customHeight="1" hidden="1">
      <c r="A229" s="84" t="s">
        <v>15</v>
      </c>
      <c r="B229" s="82"/>
      <c r="C229" s="83"/>
      <c r="D229" s="29"/>
    </row>
    <row r="230" spans="1:4" s="26" customFormat="1" ht="23.25" customHeight="1" hidden="1">
      <c r="A230" s="85"/>
      <c r="B230" s="82"/>
      <c r="C230" s="83"/>
      <c r="D230" s="29"/>
    </row>
    <row r="231" spans="1:4" s="26" customFormat="1" ht="19.5" hidden="1">
      <c r="A231" s="86"/>
      <c r="B231" s="91" t="s">
        <v>99</v>
      </c>
      <c r="C231" s="92"/>
      <c r="D231" s="64">
        <f>D229+D230</f>
        <v>0</v>
      </c>
    </row>
    <row r="232" spans="1:4" s="26" customFormat="1" ht="26.25" customHeight="1" hidden="1">
      <c r="A232" s="71" t="s">
        <v>98</v>
      </c>
      <c r="B232" s="82"/>
      <c r="C232" s="83"/>
      <c r="D232" s="29"/>
    </row>
    <row r="233" spans="1:4" s="26" customFormat="1" ht="36.75" customHeight="1" hidden="1">
      <c r="A233" s="71"/>
      <c r="B233" s="97"/>
      <c r="C233" s="83"/>
      <c r="D233" s="29"/>
    </row>
    <row r="234" spans="1:4" s="26" customFormat="1" ht="23.25" customHeight="1" hidden="1">
      <c r="A234" s="71"/>
      <c r="B234" s="97"/>
      <c r="C234" s="83"/>
      <c r="D234" s="29"/>
    </row>
    <row r="235" spans="1:4" s="26" customFormat="1" ht="40.5" customHeight="1" hidden="1">
      <c r="A235" s="71"/>
      <c r="B235" s="97"/>
      <c r="C235" s="83"/>
      <c r="D235" s="29"/>
    </row>
    <row r="236" spans="1:4" s="26" customFormat="1" ht="38.25" customHeight="1" hidden="1">
      <c r="A236" s="71"/>
      <c r="B236" s="89"/>
      <c r="C236" s="90"/>
      <c r="D236" s="29"/>
    </row>
    <row r="237" spans="1:4" s="26" customFormat="1" ht="40.5" customHeight="1" hidden="1">
      <c r="A237" s="71"/>
      <c r="B237" s="98"/>
      <c r="C237" s="99"/>
      <c r="D237" s="29"/>
    </row>
    <row r="238" spans="1:4" s="26" customFormat="1" ht="24" customHeight="1" hidden="1">
      <c r="A238" s="71"/>
      <c r="B238" s="100"/>
      <c r="C238" s="101"/>
      <c r="D238" s="29"/>
    </row>
    <row r="239" spans="1:4" s="26" customFormat="1" ht="19.5" customHeight="1" hidden="1">
      <c r="A239" s="71"/>
      <c r="B239" s="100"/>
      <c r="C239" s="101"/>
      <c r="D239" s="29"/>
    </row>
    <row r="240" spans="1:4" s="26" customFormat="1" ht="19.5" customHeight="1" hidden="1">
      <c r="A240" s="71"/>
      <c r="B240" s="100"/>
      <c r="C240" s="101"/>
      <c r="D240" s="29"/>
    </row>
    <row r="241" spans="1:4" s="26" customFormat="1" ht="19.5" hidden="1">
      <c r="A241" s="71"/>
      <c r="B241" s="102" t="s">
        <v>99</v>
      </c>
      <c r="C241" s="103"/>
      <c r="D241" s="64">
        <f>D232+D233+D234+D235+D236+D237+D238+D239+D240</f>
        <v>0</v>
      </c>
    </row>
    <row r="242" spans="1:4" s="26" customFormat="1" ht="41.25" customHeight="1">
      <c r="A242" s="41" t="s">
        <v>89</v>
      </c>
      <c r="B242" s="82" t="s">
        <v>111</v>
      </c>
      <c r="C242" s="101"/>
      <c r="D242" s="29">
        <v>34696.8</v>
      </c>
    </row>
    <row r="243" spans="1:4" s="26" customFormat="1" ht="19.5">
      <c r="A243" s="21"/>
      <c r="B243" s="91" t="s">
        <v>99</v>
      </c>
      <c r="C243" s="92"/>
      <c r="D243" s="64">
        <f>D242</f>
        <v>34696.8</v>
      </c>
    </row>
    <row r="244" spans="1:5" s="26" customFormat="1" ht="19.5" customHeight="1">
      <c r="A244" s="52"/>
      <c r="B244" s="104" t="s">
        <v>19</v>
      </c>
      <c r="C244" s="105"/>
      <c r="D244" s="24">
        <f>D156+D11</f>
        <v>148600.24</v>
      </c>
      <c r="E244" s="27"/>
    </row>
    <row r="245" spans="1:7" s="26" customFormat="1" ht="19.5" customHeight="1">
      <c r="A245" s="53"/>
      <c r="B245" s="104" t="s">
        <v>58</v>
      </c>
      <c r="C245" s="105"/>
      <c r="D245" s="24">
        <f>SUM(D246:D249)</f>
        <v>0</v>
      </c>
      <c r="E245" s="27"/>
      <c r="G245" s="28"/>
    </row>
    <row r="246" spans="1:5" s="26" customFormat="1" ht="39.75" customHeight="1" hidden="1">
      <c r="A246" s="52" t="s">
        <v>98</v>
      </c>
      <c r="B246" s="82"/>
      <c r="C246" s="83"/>
      <c r="D246" s="29"/>
      <c r="E246" s="27"/>
    </row>
    <row r="247" spans="1:4" s="26" customFormat="1" ht="22.5" customHeight="1" hidden="1">
      <c r="A247" s="41" t="s">
        <v>103</v>
      </c>
      <c r="B247" s="82"/>
      <c r="C247" s="83"/>
      <c r="D247" s="29"/>
    </row>
    <row r="248" spans="1:4" s="26" customFormat="1" ht="40.5" customHeight="1" hidden="1">
      <c r="A248" s="66"/>
      <c r="B248" s="82"/>
      <c r="C248" s="83"/>
      <c r="D248" s="29"/>
    </row>
    <row r="249" spans="1:4" s="26" customFormat="1" ht="36.75" customHeight="1" hidden="1">
      <c r="A249" s="66"/>
      <c r="B249" s="82"/>
      <c r="C249" s="83"/>
      <c r="D249" s="29"/>
    </row>
    <row r="250" spans="1:4" s="26" customFormat="1" ht="21" customHeight="1">
      <c r="A250" s="66"/>
      <c r="B250" s="106" t="s">
        <v>97</v>
      </c>
      <c r="C250" s="107"/>
      <c r="D250" s="24">
        <f>D244+D245</f>
        <v>148600.24</v>
      </c>
    </row>
    <row r="251" spans="1:4" s="26" customFormat="1" ht="21" customHeight="1" hidden="1">
      <c r="A251" s="66"/>
      <c r="B251" s="61"/>
      <c r="C251" s="62"/>
      <c r="D251" s="29"/>
    </row>
    <row r="252" spans="1:5" s="26" customFormat="1" ht="19.5" customHeight="1">
      <c r="A252" s="66"/>
      <c r="B252" s="108" t="s">
        <v>87</v>
      </c>
      <c r="C252" s="108"/>
      <c r="D252" s="24">
        <f>D254+D256+D257+D258</f>
        <v>0</v>
      </c>
      <c r="E252" s="27"/>
    </row>
    <row r="253" spans="1:5" s="26" customFormat="1" ht="0.75" customHeight="1">
      <c r="A253" s="66"/>
      <c r="B253" s="82" t="s">
        <v>94</v>
      </c>
      <c r="C253" s="83"/>
      <c r="D253" s="29"/>
      <c r="E253" s="27"/>
    </row>
    <row r="254" spans="1:5" s="26" customFormat="1" ht="17.25" customHeight="1">
      <c r="A254" s="66"/>
      <c r="B254" s="82"/>
      <c r="C254" s="83"/>
      <c r="D254" s="29"/>
      <c r="E254" s="27"/>
    </row>
    <row r="255" spans="1:5" s="26" customFormat="1" ht="21" customHeight="1" hidden="1">
      <c r="A255" s="41"/>
      <c r="B255" s="82"/>
      <c r="C255" s="83"/>
      <c r="D255" s="29"/>
      <c r="E255" s="27"/>
    </row>
    <row r="256" spans="1:5" s="26" customFormat="1" ht="18" customHeight="1" hidden="1">
      <c r="A256" s="21"/>
      <c r="B256" s="109"/>
      <c r="C256" s="110"/>
      <c r="D256" s="29"/>
      <c r="E256" s="27"/>
    </row>
    <row r="257" spans="1:5" s="26" customFormat="1" ht="18.75" hidden="1">
      <c r="A257" s="41"/>
      <c r="B257" s="82"/>
      <c r="C257" s="83"/>
      <c r="D257" s="29"/>
      <c r="E257" s="27"/>
    </row>
    <row r="258" spans="1:5" s="26" customFormat="1" ht="18" customHeight="1">
      <c r="A258" s="41"/>
      <c r="B258" s="82"/>
      <c r="C258" s="83"/>
      <c r="D258" s="29"/>
      <c r="E258" s="27"/>
    </row>
    <row r="259" spans="1:9" s="26" customFormat="1" ht="18.75">
      <c r="A259" s="21"/>
      <c r="B259" s="71" t="s">
        <v>88</v>
      </c>
      <c r="C259" s="71"/>
      <c r="D259" s="24">
        <f>D9-'30.03.2021'!D244-'30.03.2021'!D245</f>
        <v>1025944.98</v>
      </c>
      <c r="E259" s="27"/>
      <c r="I259" s="26" t="s">
        <v>26</v>
      </c>
    </row>
    <row r="260" spans="1:5" s="26" customFormat="1" ht="18.75">
      <c r="A260" s="22"/>
      <c r="B260" s="22"/>
      <c r="C260" s="22"/>
      <c r="D260" s="31"/>
      <c r="E260" s="27"/>
    </row>
    <row r="262" ht="39.75" customHeight="1"/>
  </sheetData>
  <sheetProtection password="C613" sheet="1" objects="1" scenarios="1" selectLockedCells="1" selectUnlockedCells="1"/>
  <mergeCells count="152">
    <mergeCell ref="B254:C254"/>
    <mergeCell ref="B255:C255"/>
    <mergeCell ref="B256:C256"/>
    <mergeCell ref="B257:C257"/>
    <mergeCell ref="B258:C258"/>
    <mergeCell ref="B259:C259"/>
    <mergeCell ref="B247:C247"/>
    <mergeCell ref="B248:C248"/>
    <mergeCell ref="B249:C249"/>
    <mergeCell ref="B250:C250"/>
    <mergeCell ref="B252:C252"/>
    <mergeCell ref="B253:C253"/>
    <mergeCell ref="B241:C241"/>
    <mergeCell ref="B242:C242"/>
    <mergeCell ref="B243:C243"/>
    <mergeCell ref="B244:C244"/>
    <mergeCell ref="B245:C245"/>
    <mergeCell ref="B246:C246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26:A228"/>
    <mergeCell ref="B226:C226"/>
    <mergeCell ref="B227:C227"/>
    <mergeCell ref="B228:C228"/>
    <mergeCell ref="A229:A231"/>
    <mergeCell ref="B229:C229"/>
    <mergeCell ref="B230:C230"/>
    <mergeCell ref="B231:C231"/>
    <mergeCell ref="B220:C220"/>
    <mergeCell ref="B221:C221"/>
    <mergeCell ref="B222:C222"/>
    <mergeCell ref="B223:C223"/>
    <mergeCell ref="B224:C224"/>
    <mergeCell ref="B225:C225"/>
    <mergeCell ref="B212:C212"/>
    <mergeCell ref="A213:A215"/>
    <mergeCell ref="B213:C213"/>
    <mergeCell ref="B214:C214"/>
    <mergeCell ref="B215:C215"/>
    <mergeCell ref="A216:A225"/>
    <mergeCell ref="B216:C216"/>
    <mergeCell ref="B217:C217"/>
    <mergeCell ref="B218:C218"/>
    <mergeCell ref="B219:C219"/>
    <mergeCell ref="B206:C206"/>
    <mergeCell ref="B207:C207"/>
    <mergeCell ref="B208:C208"/>
    <mergeCell ref="B209:C209"/>
    <mergeCell ref="B210:C210"/>
    <mergeCell ref="B211:C211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A189:A191"/>
    <mergeCell ref="B189:C189"/>
    <mergeCell ref="B190:C190"/>
    <mergeCell ref="B191:C191"/>
    <mergeCell ref="A192:A199"/>
    <mergeCell ref="B192:C192"/>
    <mergeCell ref="B193:C193"/>
    <mergeCell ref="B194:C194"/>
    <mergeCell ref="B195:C195"/>
    <mergeCell ref="B196:C196"/>
    <mergeCell ref="B183:C183"/>
    <mergeCell ref="A184:A188"/>
    <mergeCell ref="B184:C184"/>
    <mergeCell ref="B185:C185"/>
    <mergeCell ref="B186:C186"/>
    <mergeCell ref="B187:C187"/>
    <mergeCell ref="B188:C188"/>
    <mergeCell ref="A174:A18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A166:A17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A157:A165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112:C11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2021-03-30T05:46:38Z</cp:lastPrinted>
  <dcterms:created xsi:type="dcterms:W3CDTF">2015-05-15T06:08:32Z</dcterms:created>
  <dcterms:modified xsi:type="dcterms:W3CDTF">2021-03-30T11:18:45Z</dcterms:modified>
  <cp:category/>
  <cp:version/>
  <cp:contentType/>
  <cp:contentStatus/>
</cp:coreProperties>
</file>