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07.2021 " sheetId="2" r:id="rId2"/>
  </sheets>
  <definedNames>
    <definedName name="_xlnm.Print_Area" localSheetId="1">'20.07.2021 '!$A$1:$D$282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<sst xmlns="http://schemas.openxmlformats.org/spreadsheetml/2006/main" count="262" uniqueCount="123">
  <si>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</si>
  <si>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</si>
  <si>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</si>
  <si>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</si>
  <si>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</si>
  <si>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</si>
  <si>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</si>
  <si>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</si>
  <si>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</si>
  <si>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</si>
  <si>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</si>
  <si>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</si>
  <si>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</si>
  <si>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</si>
  <si>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</si>
  <si>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</si>
  <si>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</si>
  <si>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</si>
  <si>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</si>
  <si>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</si>
  <si>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</si>
  <si>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</si>
  <si>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</si>
  <si>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</si>
  <si>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</si>
  <si>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</si>
  <si>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</si>
  <si>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</si>
  <si>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</si>
  <si>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</si>
  <si>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</si>
  <si>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</si>
  <si>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</si>
  <si>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</si>
  <si>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</si>
  <si>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</si>
  <si>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</si>
  <si>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</si>
  <si>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</si>
  <si>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</si>
  <si>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</si>
  <si>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</si>
  <si>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</si>
  <si>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</si>
  <si>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</si>
  <si>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</si>
  <si>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</si>
  <si>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</si>
  <si>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</si>
  <si>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</si>
  <si>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</si>
  <si>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</si>
  <si>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</si>
  <si>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</si>
  <si>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</si>
  <si>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</si>
  <si>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</si>
  <si>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</si>
  <si>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</si>
  <si>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</si>
  <si>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</si>
  <si>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</si>
  <si>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</si>
  <si>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</si>
  <si>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</si>
  <si>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</si>
  <si>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</si>
  <si>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</si>
  <si>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</si>
  <si>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</si>
  <si>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</si>
  <si>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</si>
  <si>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</si>
  <si>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</si>
  <si>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</si>
  <si>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</si>
  <si>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</si>
  <si>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</si>
  <si>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</si>
  <si>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</si>
  <si>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</si>
  <si>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</si>
  <si>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</si>
  <si>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</si>
  <si>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</si>
  <si>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</si>
  <si>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</si>
  <si>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</si>
  <si>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</si>
  <si>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</si>
  <si>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</si>
  <si>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</si>
  <si>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</si>
  <si>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</si>
  <si>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</si>
  <si>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</si>
  <si>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</si>
  <si>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</si>
  <si>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</si>
  <si>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</si>
  <si>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</si>
  <si>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</si>
  <si>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</si>
  <si>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>Муніципальна варта</t>
  </si>
  <si>
    <t xml:space="preserve">Залишок коштів </t>
  </si>
  <si>
    <t>МЦ"Спорт для всіх"</t>
  </si>
  <si>
    <t xml:space="preserve">     </t>
  </si>
  <si>
    <t>Фінансування видатків бюджету Ніжинської міської територіальної громади за 20.07.2021р. пооб’єктно</t>
  </si>
  <si>
    <t xml:space="preserve">розпорядження  № 360 від  20.07.2021 р. </t>
  </si>
  <si>
    <t>Залишок коштів станом на 20.07.2021 р., в т.ч.:</t>
  </si>
  <si>
    <t>Надходження коштів на рахунки бюджету 20.07.2021 р., в т.ч.:</t>
  </si>
  <si>
    <t xml:space="preserve">Всього коштів на рахунках бюджету 20.07.2021 р. </t>
  </si>
  <si>
    <t>господарське знаряддя</t>
  </si>
  <si>
    <t>квіти згідно ріш. №177 відповідно до програми з відзначення держ.та профес.свят</t>
  </si>
  <si>
    <t>банер згідно програми розвитку інвестиц. діяльності</t>
  </si>
  <si>
    <t>консультативні послуги з розробки системи матер.стимулювання енергоефек. поведінки бюджетних установ згідно програми розвитку інвестиц. діяльності</t>
  </si>
  <si>
    <t>встановлення дверного блоку в ДЮСФШ</t>
  </si>
  <si>
    <t>заправка вогнегасників згідно програми пожежної безпеки</t>
  </si>
  <si>
    <t>стіл-тумба для ДЮСШШ</t>
  </si>
  <si>
    <t>оплата послуг страхування транспортного засобу</t>
  </si>
  <si>
    <t>компенсація за пільговий проїзд залізн. транспортом за січень-квітень 2021р./ Програма "Турбота"</t>
  </si>
  <si>
    <t>послуги вимірювання опору контура заземлення по ІРЦ / програма пож.безпеки</t>
  </si>
  <si>
    <t>комп’ютер для управліня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</si>
</sst>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tabSelected="1" view="pageBreakPreview" zoomScale="70" zoomScaleSheetLayoutView="70" zoomScalePageLayoutView="0" workbookViewId="0" topLeftCell="A104">
      <selection activeCell="B153" sqref="B153:C15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6" t="s">
        <v>107</v>
      </c>
      <c r="B1" s="126"/>
      <c r="C1" s="126"/>
      <c r="D1" s="126"/>
      <c r="E1" s="126"/>
    </row>
    <row r="2" spans="1:5" ht="26.25" customHeight="1" hidden="1">
      <c r="A2" s="127" t="s">
        <v>108</v>
      </c>
      <c r="B2" s="127"/>
      <c r="C2" s="127"/>
      <c r="D2" s="128"/>
      <c r="E2" s="23"/>
    </row>
    <row r="3" spans="1:5" ht="21.75" customHeight="1">
      <c r="A3" s="34" t="s">
        <v>106</v>
      </c>
      <c r="B3" s="34"/>
      <c r="C3" s="34"/>
      <c r="D3" s="36" t="s">
        <v>24</v>
      </c>
      <c r="E3" s="23"/>
    </row>
    <row r="4" spans="1:5" ht="23.25" customHeight="1">
      <c r="A4" s="115" t="s">
        <v>109</v>
      </c>
      <c r="B4" s="115"/>
      <c r="C4" s="115"/>
      <c r="D4" s="76">
        <v>2470646.37</v>
      </c>
      <c r="E4" s="23"/>
    </row>
    <row r="5" spans="1:5" ht="23.25" customHeight="1">
      <c r="A5" s="115" t="s">
        <v>110</v>
      </c>
      <c r="B5" s="115"/>
      <c r="C5" s="115"/>
      <c r="D5" s="54">
        <f>D6+D7+D8+D9</f>
        <v>1221104.73</v>
      </c>
      <c r="E5" s="23"/>
    </row>
    <row r="6" spans="1:5" ht="23.25" customHeight="1">
      <c r="A6" s="129" t="s">
        <v>96</v>
      </c>
      <c r="B6" s="130"/>
      <c r="C6" s="131"/>
      <c r="D6" s="24"/>
      <c r="E6" s="23"/>
    </row>
    <row r="7" spans="1:5" ht="23.25" customHeight="1">
      <c r="A7" s="129" t="s">
        <v>97</v>
      </c>
      <c r="B7" s="130"/>
      <c r="C7" s="131"/>
      <c r="D7" s="24"/>
      <c r="E7" s="23"/>
    </row>
    <row r="8" spans="1:5" ht="30" customHeight="1">
      <c r="A8" s="132" t="s">
        <v>61</v>
      </c>
      <c r="B8" s="132"/>
      <c r="C8" s="132"/>
      <c r="D8" s="71">
        <f>1221104.63-16623.23</f>
        <v>1204481.4</v>
      </c>
      <c r="E8" s="23"/>
    </row>
    <row r="9" spans="1:5" ht="22.5" customHeight="1">
      <c r="A9" s="133" t="s">
        <v>62</v>
      </c>
      <c r="B9" s="133"/>
      <c r="C9" s="133"/>
      <c r="D9" s="35">
        <f>11.73+16146.1+465.5</f>
        <v>16623.33</v>
      </c>
      <c r="E9" s="23"/>
    </row>
    <row r="10" spans="1:5" ht="23.25" customHeight="1">
      <c r="A10" s="115" t="s">
        <v>111</v>
      </c>
      <c r="B10" s="115"/>
      <c r="C10" s="115"/>
      <c r="D10" s="54">
        <f>D4+D5</f>
        <v>3691751.1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5" t="s">
        <v>53</v>
      </c>
      <c r="B12" s="123" t="s">
        <v>54</v>
      </c>
      <c r="C12" s="123"/>
      <c r="D12" s="56">
        <f>D13+D34+D40+D48+D153+D154+D155+D156</f>
        <v>1317994.29</v>
      </c>
      <c r="E12" s="24"/>
      <c r="F12" s="63"/>
    </row>
    <row r="13" spans="1:5" s="25" customFormat="1" ht="33.75" customHeight="1">
      <c r="A13" s="52" t="s">
        <v>55</v>
      </c>
      <c r="B13" s="84"/>
      <c r="C13" s="84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100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85</v>
      </c>
      <c r="D30" s="49"/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 hidden="1">
      <c r="A35" s="52"/>
      <c r="B35" s="120" t="s">
        <v>68</v>
      </c>
      <c r="C35" s="120"/>
      <c r="D35" s="42"/>
      <c r="E35" s="32"/>
    </row>
    <row r="36" spans="1:5" s="25" customFormat="1" ht="24" customHeight="1" hidden="1">
      <c r="A36" s="52"/>
      <c r="B36" s="120" t="s">
        <v>15</v>
      </c>
      <c r="C36" s="120"/>
      <c r="D36" s="42"/>
      <c r="E36" s="24"/>
    </row>
    <row r="37" spans="1:5" s="25" customFormat="1" ht="24" customHeight="1" hidden="1">
      <c r="A37" s="52"/>
      <c r="B37" s="120" t="s">
        <v>88</v>
      </c>
      <c r="C37" s="120"/>
      <c r="D37" s="43"/>
      <c r="E37" s="24"/>
    </row>
    <row r="38" spans="1:5" s="25" customFormat="1" ht="24" customHeight="1" hidden="1">
      <c r="A38" s="52"/>
      <c r="B38" s="120" t="s">
        <v>89</v>
      </c>
      <c r="C38" s="120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9" t="s">
        <v>67</v>
      </c>
      <c r="C40" s="119"/>
      <c r="D40" s="44">
        <f>SUM(D41:D47)</f>
        <v>0</v>
      </c>
      <c r="E40" s="24"/>
    </row>
    <row r="41" spans="1:5" s="25" customFormat="1" ht="24" customHeight="1" hidden="1">
      <c r="A41" s="52"/>
      <c r="B41" s="120" t="s">
        <v>63</v>
      </c>
      <c r="C41" s="120"/>
      <c r="D41" s="42"/>
      <c r="E41" s="24"/>
    </row>
    <row r="42" spans="1:5" s="25" customFormat="1" ht="24" customHeight="1" hidden="1">
      <c r="A42" s="52"/>
      <c r="B42" s="120" t="s">
        <v>83</v>
      </c>
      <c r="C42" s="120"/>
      <c r="D42" s="42"/>
      <c r="E42" s="24"/>
    </row>
    <row r="43" spans="1:5" s="25" customFormat="1" ht="19.5" hidden="1">
      <c r="A43" s="52"/>
      <c r="B43" s="120" t="s">
        <v>101</v>
      </c>
      <c r="C43" s="120"/>
      <c r="D43" s="42"/>
      <c r="E43" s="24"/>
    </row>
    <row r="44" spans="1:5" s="25" customFormat="1" ht="19.5" hidden="1">
      <c r="A44" s="52"/>
      <c r="B44" s="120" t="s">
        <v>15</v>
      </c>
      <c r="C44" s="120"/>
      <c r="D44" s="42"/>
      <c r="E44" s="24"/>
    </row>
    <row r="45" spans="1:5" s="25" customFormat="1" ht="19.5" hidden="1">
      <c r="A45" s="52"/>
      <c r="B45" s="120" t="s">
        <v>31</v>
      </c>
      <c r="C45" s="120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0" t="s">
        <v>74</v>
      </c>
      <c r="C47" s="120"/>
      <c r="D47" s="42"/>
      <c r="E47" s="24"/>
    </row>
    <row r="48" spans="1:5" s="25" customFormat="1" ht="24" customHeight="1">
      <c r="A48" s="21" t="s">
        <v>25</v>
      </c>
      <c r="B48" s="119" t="s">
        <v>67</v>
      </c>
      <c r="C48" s="119"/>
      <c r="D48" s="40">
        <f>D49+D70+D92+D113+D132+D151</f>
        <v>867.31</v>
      </c>
      <c r="E48" s="24"/>
    </row>
    <row r="49" spans="1:5" s="25" customFormat="1" ht="18" customHeight="1">
      <c r="A49" s="21"/>
      <c r="B49" s="119" t="s">
        <v>72</v>
      </c>
      <c r="C49" s="119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94</v>
      </c>
      <c r="D69" s="46"/>
      <c r="E69" s="32"/>
    </row>
    <row r="70" spans="1:5" s="33" customFormat="1" ht="21" customHeight="1">
      <c r="A70" s="21"/>
      <c r="B70" s="119" t="s">
        <v>1</v>
      </c>
      <c r="C70" s="119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85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9" t="s">
        <v>2</v>
      </c>
      <c r="C92" s="119"/>
      <c r="D92" s="61">
        <f>SUM(D93:D112)</f>
        <v>482.54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>
      <c r="A104" s="57"/>
      <c r="B104" s="58"/>
      <c r="C104" s="50" t="s">
        <v>45</v>
      </c>
      <c r="D104" s="46">
        <v>482.54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85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9" t="s">
        <v>71</v>
      </c>
      <c r="C113" s="119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9" t="s">
        <v>84</v>
      </c>
      <c r="C132" s="119"/>
      <c r="D132" s="61">
        <f>SUM(D133:D150)</f>
        <v>384.77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>
      <c r="A146" s="57"/>
      <c r="B146" s="50"/>
      <c r="C146" s="50" t="s">
        <v>85</v>
      </c>
      <c r="D146" s="46">
        <v>252.68</v>
      </c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>
      <c r="A149" s="57"/>
      <c r="B149" s="50"/>
      <c r="C149" s="50" t="s">
        <v>77</v>
      </c>
      <c r="D149" s="46">
        <v>132.09</v>
      </c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9" t="s">
        <v>81</v>
      </c>
      <c r="C151" s="119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04" t="s">
        <v>56</v>
      </c>
      <c r="B153" s="117" t="s">
        <v>120</v>
      </c>
      <c r="C153" s="118"/>
      <c r="D153" s="45">
        <v>1317126.98</v>
      </c>
      <c r="E153" s="32"/>
    </row>
    <row r="154" spans="1:5" s="25" customFormat="1" ht="39.75" customHeight="1" hidden="1">
      <c r="A154" s="105"/>
      <c r="B154" s="117"/>
      <c r="C154" s="118"/>
      <c r="D154" s="45"/>
      <c r="E154" s="24"/>
    </row>
    <row r="155" spans="1:5" s="25" customFormat="1" ht="21" customHeight="1" hidden="1">
      <c r="A155" s="105"/>
      <c r="B155" s="117"/>
      <c r="C155" s="118"/>
      <c r="D155" s="45"/>
      <c r="E155" s="24"/>
    </row>
    <row r="156" spans="1:5" s="25" customFormat="1" ht="22.5" customHeight="1" hidden="1">
      <c r="A156" s="106"/>
      <c r="B156" s="117"/>
      <c r="C156" s="118"/>
      <c r="D156" s="45"/>
      <c r="E156" s="24"/>
    </row>
    <row r="157" spans="1:6" s="25" customFormat="1" ht="22.5" customHeight="1">
      <c r="A157" s="52" t="s">
        <v>22</v>
      </c>
      <c r="B157" s="115" t="s">
        <v>57</v>
      </c>
      <c r="C157" s="115"/>
      <c r="D157" s="40">
        <f>D164+D176+D185+D192+D216+D222+D235+D256+D211+D261+D270+D200+D204+D246+D266</f>
        <v>63131.61</v>
      </c>
      <c r="E157" s="24"/>
      <c r="F157" s="63"/>
    </row>
    <row r="158" spans="1:6" s="25" customFormat="1" ht="21" customHeight="1">
      <c r="A158" s="104" t="s">
        <v>91</v>
      </c>
      <c r="B158" s="82" t="s">
        <v>112</v>
      </c>
      <c r="C158" s="83"/>
      <c r="D158" s="42">
        <v>3887</v>
      </c>
      <c r="E158" s="59"/>
      <c r="F158" s="63"/>
    </row>
    <row r="159" spans="1:6" s="25" customFormat="1" ht="18.75">
      <c r="A159" s="105"/>
      <c r="B159" s="82" t="s">
        <v>43</v>
      </c>
      <c r="C159" s="83"/>
      <c r="D159" s="42">
        <v>67.61</v>
      </c>
      <c r="E159" s="59"/>
      <c r="F159" s="63"/>
    </row>
    <row r="160" spans="1:7" s="25" customFormat="1" ht="18.75">
      <c r="A160" s="105"/>
      <c r="B160" s="82" t="s">
        <v>44</v>
      </c>
      <c r="C160" s="83"/>
      <c r="D160" s="42">
        <v>840</v>
      </c>
      <c r="E160" s="59"/>
      <c r="G160" s="63"/>
    </row>
    <row r="161" spans="1:7" s="25" customFormat="1" ht="36.75" customHeight="1">
      <c r="A161" s="105"/>
      <c r="B161" s="82" t="s">
        <v>113</v>
      </c>
      <c r="C161" s="83"/>
      <c r="D161" s="42">
        <v>350</v>
      </c>
      <c r="E161" s="59"/>
      <c r="G161" s="63"/>
    </row>
    <row r="162" spans="1:7" s="25" customFormat="1" ht="18.75">
      <c r="A162" s="105"/>
      <c r="B162" s="82" t="s">
        <v>114</v>
      </c>
      <c r="C162" s="83"/>
      <c r="D162" s="42">
        <v>514</v>
      </c>
      <c r="E162" s="59"/>
      <c r="G162" s="63"/>
    </row>
    <row r="163" spans="1:7" s="25" customFormat="1" ht="53.25" customHeight="1">
      <c r="A163" s="105"/>
      <c r="B163" s="82" t="s">
        <v>115</v>
      </c>
      <c r="C163" s="83"/>
      <c r="D163" s="42">
        <v>45000</v>
      </c>
      <c r="E163" s="59"/>
      <c r="G163" s="63"/>
    </row>
    <row r="164" spans="1:5" s="25" customFormat="1" ht="19.5">
      <c r="A164" s="106"/>
      <c r="B164" s="96" t="s">
        <v>93</v>
      </c>
      <c r="C164" s="97"/>
      <c r="D164" s="61">
        <f>SUM(D158:D163)</f>
        <v>50658.61</v>
      </c>
      <c r="E164" s="59"/>
    </row>
    <row r="165" spans="1:4" s="26" customFormat="1" ht="36.75" customHeight="1">
      <c r="A165" s="115" t="s">
        <v>64</v>
      </c>
      <c r="B165" s="82" t="s">
        <v>121</v>
      </c>
      <c r="C165" s="83"/>
      <c r="D165" s="29">
        <v>440</v>
      </c>
    </row>
    <row r="166" spans="1:4" s="26" customFormat="1" ht="20.25" customHeight="1" hidden="1">
      <c r="A166" s="115"/>
      <c r="B166" s="82"/>
      <c r="C166" s="83"/>
      <c r="D166" s="29"/>
    </row>
    <row r="167" spans="1:4" s="26" customFormat="1" ht="24" customHeight="1" hidden="1">
      <c r="A167" s="115"/>
      <c r="B167" s="82"/>
      <c r="C167" s="83"/>
      <c r="D167" s="29"/>
    </row>
    <row r="168" spans="1:4" s="26" customFormat="1" ht="21" customHeight="1" hidden="1">
      <c r="A168" s="115"/>
      <c r="B168" s="82"/>
      <c r="C168" s="83"/>
      <c r="D168" s="29"/>
    </row>
    <row r="169" spans="1:4" s="26" customFormat="1" ht="21" customHeight="1" hidden="1">
      <c r="A169" s="115"/>
      <c r="B169" s="82"/>
      <c r="C169" s="83"/>
      <c r="D169" s="29"/>
    </row>
    <row r="170" spans="1:4" s="26" customFormat="1" ht="28.5" customHeight="1" hidden="1">
      <c r="A170" s="115"/>
      <c r="B170" s="82"/>
      <c r="C170" s="83"/>
      <c r="D170" s="29"/>
    </row>
    <row r="171" spans="1:4" s="26" customFormat="1" ht="27.75" customHeight="1" hidden="1">
      <c r="A171" s="115"/>
      <c r="B171" s="82"/>
      <c r="C171" s="83"/>
      <c r="D171" s="29"/>
    </row>
    <row r="172" spans="1:4" s="26" customFormat="1" ht="22.5" customHeight="1" hidden="1">
      <c r="A172" s="115"/>
      <c r="B172" s="82"/>
      <c r="C172" s="83"/>
      <c r="D172" s="29"/>
    </row>
    <row r="173" spans="1:4" s="26" customFormat="1" ht="22.5" customHeight="1" hidden="1">
      <c r="A173" s="115"/>
      <c r="B173" s="82"/>
      <c r="C173" s="83"/>
      <c r="D173" s="29"/>
    </row>
    <row r="174" spans="1:4" s="26" customFormat="1" ht="22.5" customHeight="1" hidden="1">
      <c r="A174" s="115"/>
      <c r="B174" s="82"/>
      <c r="C174" s="83"/>
      <c r="D174" s="29"/>
    </row>
    <row r="175" spans="1:4" s="26" customFormat="1" ht="22.5" customHeight="1" hidden="1">
      <c r="A175" s="115"/>
      <c r="B175" s="82"/>
      <c r="C175" s="83"/>
      <c r="D175" s="29"/>
    </row>
    <row r="176" spans="1:8" s="26" customFormat="1" ht="19.5">
      <c r="A176" s="115"/>
      <c r="B176" s="96" t="s">
        <v>93</v>
      </c>
      <c r="C176" s="97"/>
      <c r="D176" s="62">
        <f>SUM(D165:D175)</f>
        <v>440</v>
      </c>
      <c r="F176" s="28"/>
      <c r="H176" s="28"/>
    </row>
    <row r="177" spans="1:4" s="26" customFormat="1" ht="22.5" customHeight="1" hidden="1">
      <c r="A177" s="104" t="s">
        <v>60</v>
      </c>
      <c r="B177" s="82"/>
      <c r="C177" s="83"/>
      <c r="D177" s="29"/>
    </row>
    <row r="178" spans="1:4" s="26" customFormat="1" ht="21.75" customHeight="1" hidden="1">
      <c r="A178" s="105"/>
      <c r="B178" s="82"/>
      <c r="C178" s="83"/>
      <c r="D178" s="29"/>
    </row>
    <row r="179" spans="1:4" s="26" customFormat="1" ht="18" customHeight="1" hidden="1">
      <c r="A179" s="105"/>
      <c r="B179" s="82"/>
      <c r="C179" s="83"/>
      <c r="D179" s="29"/>
    </row>
    <row r="180" spans="1:4" s="26" customFormat="1" ht="18.75" hidden="1">
      <c r="A180" s="105"/>
      <c r="B180" s="109"/>
      <c r="C180" s="116"/>
      <c r="D180" s="29"/>
    </row>
    <row r="181" spans="1:4" s="26" customFormat="1" ht="18.75" hidden="1">
      <c r="A181" s="105"/>
      <c r="B181" s="82"/>
      <c r="C181" s="83"/>
      <c r="D181" s="29"/>
    </row>
    <row r="182" spans="1:4" s="26" customFormat="1" ht="18.75" hidden="1">
      <c r="A182" s="105"/>
      <c r="B182" s="82"/>
      <c r="C182" s="83"/>
      <c r="D182" s="29"/>
    </row>
    <row r="183" spans="1:4" s="26" customFormat="1" ht="18.75" hidden="1">
      <c r="A183" s="105"/>
      <c r="B183" s="82"/>
      <c r="C183" s="83"/>
      <c r="D183" s="29"/>
    </row>
    <row r="184" spans="1:4" s="26" customFormat="1" ht="18.75" hidden="1">
      <c r="A184" s="105"/>
      <c r="B184" s="82"/>
      <c r="C184" s="83"/>
      <c r="D184" s="29"/>
    </row>
    <row r="185" spans="1:6" s="26" customFormat="1" ht="19.5" hidden="1">
      <c r="A185" s="106"/>
      <c r="B185" s="96" t="s">
        <v>93</v>
      </c>
      <c r="C185" s="97"/>
      <c r="D185" s="62">
        <f>SUM(D177:D184)</f>
        <v>0</v>
      </c>
      <c r="F185" s="28"/>
    </row>
    <row r="186" spans="1:4" s="26" customFormat="1" ht="24.75" customHeight="1">
      <c r="A186" s="115" t="s">
        <v>69</v>
      </c>
      <c r="B186" s="82" t="s">
        <v>116</v>
      </c>
      <c r="C186" s="83"/>
      <c r="D186" s="29">
        <v>7000</v>
      </c>
    </row>
    <row r="187" spans="1:4" s="26" customFormat="1" ht="22.5" customHeight="1">
      <c r="A187" s="115"/>
      <c r="B187" s="82" t="s">
        <v>117</v>
      </c>
      <c r="C187" s="83"/>
      <c r="D187" s="29">
        <v>2212</v>
      </c>
    </row>
    <row r="188" spans="1:4" s="26" customFormat="1" ht="22.5" customHeight="1">
      <c r="A188" s="115"/>
      <c r="B188" s="82" t="s">
        <v>118</v>
      </c>
      <c r="C188" s="83"/>
      <c r="D188" s="29">
        <v>2000</v>
      </c>
    </row>
    <row r="189" spans="1:4" s="26" customFormat="1" ht="22.5" customHeight="1" hidden="1">
      <c r="A189" s="115"/>
      <c r="B189" s="82"/>
      <c r="C189" s="83"/>
      <c r="D189" s="29"/>
    </row>
    <row r="190" spans="1:4" s="26" customFormat="1" ht="18.75" hidden="1">
      <c r="A190" s="115"/>
      <c r="B190" s="82"/>
      <c r="C190" s="83"/>
      <c r="D190" s="29"/>
    </row>
    <row r="191" spans="1:4" s="26" customFormat="1" ht="51" customHeight="1" hidden="1">
      <c r="A191" s="115"/>
      <c r="B191" s="82"/>
      <c r="C191" s="83"/>
      <c r="D191" s="29"/>
    </row>
    <row r="192" spans="1:7" s="26" customFormat="1" ht="19.5">
      <c r="A192" s="115"/>
      <c r="B192" s="96" t="s">
        <v>93</v>
      </c>
      <c r="C192" s="97"/>
      <c r="D192" s="62">
        <f>SUM(D186:D191)</f>
        <v>11212</v>
      </c>
      <c r="G192" s="28"/>
    </row>
    <row r="193" spans="1:7" s="26" customFormat="1" ht="23.25" customHeight="1">
      <c r="A193" s="104" t="s">
        <v>98</v>
      </c>
      <c r="B193" s="82" t="s">
        <v>44</v>
      </c>
      <c r="C193" s="83"/>
      <c r="D193" s="29">
        <v>120</v>
      </c>
      <c r="G193" s="28"/>
    </row>
    <row r="194" spans="1:7" s="26" customFormat="1" ht="18.75" hidden="1">
      <c r="A194" s="105"/>
      <c r="B194" s="82"/>
      <c r="C194" s="83"/>
      <c r="D194" s="29"/>
      <c r="G194" s="28"/>
    </row>
    <row r="195" spans="1:4" s="26" customFormat="1" ht="22.5" customHeight="1" hidden="1">
      <c r="A195" s="105"/>
      <c r="B195" s="82"/>
      <c r="C195" s="83"/>
      <c r="D195" s="29"/>
    </row>
    <row r="196" spans="1:4" s="26" customFormat="1" ht="26.25" customHeight="1" hidden="1">
      <c r="A196" s="105"/>
      <c r="B196" s="82"/>
      <c r="C196" s="83"/>
      <c r="D196" s="29"/>
    </row>
    <row r="197" spans="1:4" s="26" customFormat="1" ht="36.75" customHeight="1" hidden="1">
      <c r="A197" s="105"/>
      <c r="B197" s="82"/>
      <c r="C197" s="83"/>
      <c r="D197" s="29"/>
    </row>
    <row r="198" spans="1:4" s="26" customFormat="1" ht="41.25" customHeight="1" hidden="1">
      <c r="A198" s="105"/>
      <c r="B198" s="82"/>
      <c r="C198" s="83"/>
      <c r="D198" s="29"/>
    </row>
    <row r="199" spans="1:4" s="26" customFormat="1" ht="37.5" customHeight="1" hidden="1">
      <c r="A199" s="105"/>
      <c r="B199" s="82"/>
      <c r="C199" s="83"/>
      <c r="D199" s="29"/>
    </row>
    <row r="200" spans="1:6" s="26" customFormat="1" ht="18" customHeight="1">
      <c r="A200" s="106"/>
      <c r="B200" s="96" t="s">
        <v>93</v>
      </c>
      <c r="C200" s="97"/>
      <c r="D200" s="62">
        <f>SUM(D193:D199)</f>
        <v>120</v>
      </c>
      <c r="F200" s="28"/>
    </row>
    <row r="201" spans="1:4" s="26" customFormat="1" ht="26.25" customHeight="1" hidden="1">
      <c r="A201" s="115" t="s">
        <v>31</v>
      </c>
      <c r="B201" s="82"/>
      <c r="C201" s="83"/>
      <c r="D201" s="29"/>
    </row>
    <row r="202" spans="1:4" s="26" customFormat="1" ht="26.25" customHeight="1" hidden="1">
      <c r="A202" s="115"/>
      <c r="B202" s="109"/>
      <c r="C202" s="116"/>
      <c r="D202" s="29"/>
    </row>
    <row r="203" spans="1:4" s="26" customFormat="1" ht="24" customHeight="1" hidden="1">
      <c r="A203" s="115"/>
      <c r="B203" s="82"/>
      <c r="C203" s="83"/>
      <c r="D203" s="29"/>
    </row>
    <row r="204" spans="1:4" s="26" customFormat="1" ht="24" customHeight="1" hidden="1">
      <c r="A204" s="115"/>
      <c r="B204" s="96" t="s">
        <v>93</v>
      </c>
      <c r="C204" s="97"/>
      <c r="D204" s="62">
        <f>D201+D202+D203</f>
        <v>0</v>
      </c>
    </row>
    <row r="205" spans="1:4" s="26" customFormat="1" ht="18.75">
      <c r="A205" s="115" t="s">
        <v>103</v>
      </c>
      <c r="B205" s="117" t="s">
        <v>119</v>
      </c>
      <c r="C205" s="118"/>
      <c r="D205" s="43">
        <v>701</v>
      </c>
    </row>
    <row r="206" spans="1:4" s="26" customFormat="1" ht="26.25" customHeight="1" hidden="1">
      <c r="A206" s="115"/>
      <c r="B206" s="82"/>
      <c r="C206" s="83"/>
      <c r="D206" s="29"/>
    </row>
    <row r="207" spans="1:4" s="26" customFormat="1" ht="18.75" hidden="1">
      <c r="A207" s="115"/>
      <c r="B207" s="82"/>
      <c r="C207" s="83"/>
      <c r="D207" s="29"/>
    </row>
    <row r="208" spans="1:4" s="26" customFormat="1" ht="29.25" customHeight="1" hidden="1">
      <c r="A208" s="115"/>
      <c r="B208" s="82"/>
      <c r="C208" s="83"/>
      <c r="D208" s="29"/>
    </row>
    <row r="209" spans="1:4" s="26" customFormat="1" ht="29.25" customHeight="1" hidden="1">
      <c r="A209" s="115"/>
      <c r="B209" s="82"/>
      <c r="C209" s="83"/>
      <c r="D209" s="29"/>
    </row>
    <row r="210" spans="1:4" s="26" customFormat="1" ht="27" customHeight="1" hidden="1">
      <c r="A210" s="115"/>
      <c r="B210" s="82"/>
      <c r="C210" s="83"/>
      <c r="D210" s="29"/>
    </row>
    <row r="211" spans="1:6" s="26" customFormat="1" ht="19.5">
      <c r="A211" s="115"/>
      <c r="B211" s="96" t="s">
        <v>93</v>
      </c>
      <c r="C211" s="97"/>
      <c r="D211" s="62">
        <f>SUM(D205:D210)</f>
        <v>701</v>
      </c>
      <c r="F211" s="28"/>
    </row>
    <row r="212" spans="1:4" s="26" customFormat="1" ht="21" customHeight="1" hidden="1">
      <c r="A212" s="104" t="s">
        <v>105</v>
      </c>
      <c r="B212" s="82"/>
      <c r="C212" s="83"/>
      <c r="D212" s="65"/>
    </row>
    <row r="213" spans="1:4" s="26" customFormat="1" ht="39" customHeight="1" hidden="1">
      <c r="A213" s="105"/>
      <c r="B213" s="82"/>
      <c r="C213" s="83"/>
      <c r="D213" s="65"/>
    </row>
    <row r="214" spans="1:4" s="26" customFormat="1" ht="21" customHeight="1" hidden="1">
      <c r="A214" s="105"/>
      <c r="B214" s="82"/>
      <c r="C214" s="83"/>
      <c r="D214" s="29"/>
    </row>
    <row r="215" spans="1:4" s="26" customFormat="1" ht="49.5" customHeight="1" hidden="1">
      <c r="A215" s="105"/>
      <c r="B215" s="82"/>
      <c r="C215" s="83"/>
      <c r="D215" s="29"/>
    </row>
    <row r="216" spans="1:4" s="26" customFormat="1" ht="19.5" hidden="1">
      <c r="A216" s="106"/>
      <c r="B216" s="96" t="s">
        <v>93</v>
      </c>
      <c r="C216" s="97"/>
      <c r="D216" s="62">
        <f>SUM(D212:D215)</f>
        <v>0</v>
      </c>
    </row>
    <row r="217" spans="1:6" s="26" customFormat="1" ht="26.25" customHeight="1" hidden="1">
      <c r="A217" s="104" t="s">
        <v>18</v>
      </c>
      <c r="B217" s="82"/>
      <c r="C217" s="83"/>
      <c r="D217" s="29"/>
      <c r="F217" s="28"/>
    </row>
    <row r="218" spans="1:4" s="26" customFormat="1" ht="22.5" customHeight="1" hidden="1">
      <c r="A218" s="105"/>
      <c r="B218" s="82"/>
      <c r="C218" s="83"/>
      <c r="D218" s="29"/>
    </row>
    <row r="219" spans="1:4" s="26" customFormat="1" ht="24" customHeight="1" hidden="1">
      <c r="A219" s="105"/>
      <c r="B219" s="82"/>
      <c r="C219" s="83"/>
      <c r="D219" s="29"/>
    </row>
    <row r="220" spans="1:4" s="26" customFormat="1" ht="24" customHeight="1" hidden="1">
      <c r="A220" s="105"/>
      <c r="B220" s="82"/>
      <c r="C220" s="83"/>
      <c r="D220" s="29"/>
    </row>
    <row r="221" spans="1:4" s="26" customFormat="1" ht="18.75" hidden="1">
      <c r="A221" s="105"/>
      <c r="B221" s="82"/>
      <c r="C221" s="83"/>
      <c r="D221" s="29"/>
    </row>
    <row r="222" spans="1:7" s="26" customFormat="1" ht="21.75" customHeight="1" hidden="1">
      <c r="A222" s="106"/>
      <c r="B222" s="96" t="s">
        <v>93</v>
      </c>
      <c r="C222" s="97"/>
      <c r="D222" s="62">
        <f>D218+D217+D219+D220+D221</f>
        <v>0</v>
      </c>
      <c r="G222" s="28"/>
    </row>
    <row r="223" spans="1:7" s="26" customFormat="1" ht="22.5" customHeight="1" hidden="1">
      <c r="A223" s="111" t="s">
        <v>31</v>
      </c>
      <c r="B223" s="82"/>
      <c r="C223" s="83"/>
      <c r="D223" s="65"/>
      <c r="G223" s="28"/>
    </row>
    <row r="224" spans="1:4" s="26" customFormat="1" ht="25.5" customHeight="1" hidden="1">
      <c r="A224" s="112"/>
      <c r="B224" s="89"/>
      <c r="C224" s="90"/>
      <c r="D224" s="65"/>
    </row>
    <row r="225" spans="1:4" s="26" customFormat="1" ht="21" customHeight="1" hidden="1">
      <c r="A225" s="112"/>
      <c r="B225" s="89"/>
      <c r="C225" s="90"/>
      <c r="D225" s="65"/>
    </row>
    <row r="226" spans="1:4" s="26" customFormat="1" ht="21" customHeight="1" hidden="1">
      <c r="A226" s="112"/>
      <c r="B226" s="89"/>
      <c r="C226" s="90"/>
      <c r="D226" s="65"/>
    </row>
    <row r="227" spans="1:4" s="26" customFormat="1" ht="22.5" customHeight="1" hidden="1">
      <c r="A227" s="112"/>
      <c r="B227" s="89"/>
      <c r="C227" s="90"/>
      <c r="D227" s="65"/>
    </row>
    <row r="228" spans="1:4" s="26" customFormat="1" ht="18.75" hidden="1">
      <c r="A228" s="112"/>
      <c r="B228" s="89"/>
      <c r="C228" s="90"/>
      <c r="D228" s="65"/>
    </row>
    <row r="229" spans="1:4" s="26" customFormat="1" ht="18.75" hidden="1">
      <c r="A229" s="112"/>
      <c r="B229" s="89"/>
      <c r="C229" s="114"/>
      <c r="D229" s="65"/>
    </row>
    <row r="230" spans="1:4" s="26" customFormat="1" ht="22.5" customHeight="1" hidden="1">
      <c r="A230" s="112"/>
      <c r="B230" s="89"/>
      <c r="C230" s="114"/>
      <c r="D230" s="65"/>
    </row>
    <row r="231" spans="1:4" s="26" customFormat="1" ht="22.5" customHeight="1" hidden="1">
      <c r="A231" s="112"/>
      <c r="B231" s="89"/>
      <c r="C231" s="114"/>
      <c r="D231" s="65"/>
    </row>
    <row r="232" spans="1:4" s="26" customFormat="1" ht="22.5" customHeight="1" hidden="1">
      <c r="A232" s="112"/>
      <c r="B232" s="89"/>
      <c r="C232" s="90"/>
      <c r="D232" s="65"/>
    </row>
    <row r="233" spans="1:4" s="26" customFormat="1" ht="22.5" customHeight="1" hidden="1">
      <c r="A233" s="112"/>
      <c r="B233" s="89"/>
      <c r="C233" s="90"/>
      <c r="D233" s="65"/>
    </row>
    <row r="234" spans="1:4" s="26" customFormat="1" ht="22.5" customHeight="1" hidden="1">
      <c r="A234" s="112"/>
      <c r="B234" s="89"/>
      <c r="C234" s="114"/>
      <c r="D234" s="65"/>
    </row>
    <row r="235" spans="1:4" s="26" customFormat="1" ht="19.5" hidden="1">
      <c r="A235" s="113"/>
      <c r="B235" s="107" t="s">
        <v>93</v>
      </c>
      <c r="C235" s="108"/>
      <c r="D235" s="69">
        <f>SUM(D223:D234)</f>
        <v>0</v>
      </c>
    </row>
    <row r="236" spans="1:4" s="26" customFormat="1" ht="18.75" hidden="1">
      <c r="A236" s="104" t="s">
        <v>30</v>
      </c>
      <c r="B236" s="82"/>
      <c r="C236" s="83"/>
      <c r="D236" s="29"/>
    </row>
    <row r="237" spans="1:4" s="26" customFormat="1" ht="18.75" hidden="1">
      <c r="A237" s="105"/>
      <c r="B237" s="109"/>
      <c r="C237" s="116"/>
      <c r="D237" s="29"/>
    </row>
    <row r="238" spans="1:4" s="26" customFormat="1" ht="21" customHeight="1" hidden="1">
      <c r="A238" s="105"/>
      <c r="B238" s="82"/>
      <c r="C238" s="83"/>
      <c r="D238" s="29"/>
    </row>
    <row r="239" spans="1:4" s="26" customFormat="1" ht="18.75" hidden="1">
      <c r="A239" s="105"/>
      <c r="B239" s="82"/>
      <c r="C239" s="83"/>
      <c r="D239" s="29"/>
    </row>
    <row r="240" spans="1:4" s="26" customFormat="1" ht="18.75" hidden="1">
      <c r="A240" s="105"/>
      <c r="B240" s="82"/>
      <c r="C240" s="83"/>
      <c r="D240" s="29"/>
    </row>
    <row r="241" spans="1:4" s="26" customFormat="1" ht="21" customHeight="1" hidden="1">
      <c r="A241" s="105"/>
      <c r="B241" s="82"/>
      <c r="C241" s="83"/>
      <c r="D241" s="29"/>
    </row>
    <row r="242" spans="1:4" s="26" customFormat="1" ht="18.75" hidden="1">
      <c r="A242" s="105"/>
      <c r="B242" s="82"/>
      <c r="C242" s="83"/>
      <c r="D242" s="29"/>
    </row>
    <row r="243" spans="1:4" s="26" customFormat="1" ht="21" customHeight="1" hidden="1">
      <c r="A243" s="105"/>
      <c r="B243" s="82"/>
      <c r="C243" s="83"/>
      <c r="D243" s="29"/>
    </row>
    <row r="244" spans="1:4" s="26" customFormat="1" ht="21" customHeight="1" hidden="1">
      <c r="A244" s="105"/>
      <c r="B244" s="82"/>
      <c r="C244" s="83"/>
      <c r="D244" s="29"/>
    </row>
    <row r="245" spans="1:4" s="26" customFormat="1" ht="21" customHeight="1" hidden="1">
      <c r="A245" s="105"/>
      <c r="B245" s="82"/>
      <c r="C245" s="83"/>
      <c r="D245" s="29"/>
    </row>
    <row r="246" spans="1:4" s="26" customFormat="1" ht="18" customHeight="1" hidden="1">
      <c r="A246" s="106"/>
      <c r="B246" s="96" t="s">
        <v>93</v>
      </c>
      <c r="C246" s="97"/>
      <c r="D246" s="62">
        <f>D236+D237+D238+D239+D240+D241+D242+D243+D244</f>
        <v>0</v>
      </c>
    </row>
    <row r="247" spans="1:4" s="26" customFormat="1" ht="1.5" customHeight="1" hidden="1">
      <c r="A247" s="75" t="s">
        <v>99</v>
      </c>
      <c r="B247" s="109"/>
      <c r="C247" s="110"/>
      <c r="D247" s="29"/>
    </row>
    <row r="248" spans="1:4" s="26" customFormat="1" ht="18.75" customHeight="1" hidden="1">
      <c r="A248" s="105" t="s">
        <v>102</v>
      </c>
      <c r="B248" s="82"/>
      <c r="C248" s="83"/>
      <c r="D248" s="29"/>
    </row>
    <row r="249" spans="1:4" s="26" customFormat="1" ht="19.5" customHeight="1" hidden="1">
      <c r="A249" s="105"/>
      <c r="B249" s="109"/>
      <c r="C249" s="116"/>
      <c r="D249" s="65"/>
    </row>
    <row r="250" spans="1:4" s="26" customFormat="1" ht="36.75" customHeight="1" hidden="1">
      <c r="A250" s="105"/>
      <c r="B250" s="89"/>
      <c r="C250" s="90"/>
      <c r="D250" s="65"/>
    </row>
    <row r="251" spans="1:4" s="26" customFormat="1" ht="19.5" customHeight="1" hidden="1">
      <c r="A251" s="105"/>
      <c r="B251" s="89"/>
      <c r="C251" s="90"/>
      <c r="D251" s="65"/>
    </row>
    <row r="252" spans="1:4" s="26" customFormat="1" ht="19.5" customHeight="1" hidden="1">
      <c r="A252" s="105"/>
      <c r="B252" s="89"/>
      <c r="C252" s="90"/>
      <c r="D252" s="65"/>
    </row>
    <row r="253" spans="1:4" s="26" customFormat="1" ht="19.5" customHeight="1" hidden="1">
      <c r="A253" s="105"/>
      <c r="B253" s="89"/>
      <c r="C253" s="90"/>
      <c r="D253" s="65"/>
    </row>
    <row r="254" spans="1:4" s="26" customFormat="1" ht="19.5" customHeight="1" hidden="1">
      <c r="A254" s="105"/>
      <c r="B254" s="89"/>
      <c r="C254" s="90"/>
      <c r="D254" s="65"/>
    </row>
    <row r="255" spans="1:4" s="26" customFormat="1" ht="19.5" customHeight="1" hidden="1">
      <c r="A255" s="105"/>
      <c r="B255" s="89"/>
      <c r="C255" s="90"/>
      <c r="D255" s="65"/>
    </row>
    <row r="256" spans="1:4" s="26" customFormat="1" ht="18.75" customHeight="1" hidden="1">
      <c r="A256" s="106"/>
      <c r="B256" s="77" t="s">
        <v>93</v>
      </c>
      <c r="C256" s="78"/>
      <c r="D256" s="69">
        <f>SUM(D247:D255)</f>
        <v>0</v>
      </c>
    </row>
    <row r="257" spans="1:4" s="26" customFormat="1" ht="24" customHeight="1" hidden="1">
      <c r="A257" s="104" t="s">
        <v>12</v>
      </c>
      <c r="B257" s="82"/>
      <c r="C257" s="83"/>
      <c r="D257" s="29"/>
    </row>
    <row r="258" spans="1:4" s="26" customFormat="1" ht="22.5" customHeight="1" hidden="1">
      <c r="A258" s="134"/>
      <c r="B258" s="82"/>
      <c r="C258" s="83"/>
      <c r="D258" s="29"/>
    </row>
    <row r="259" spans="1:4" s="26" customFormat="1" ht="0.75" customHeight="1" hidden="1">
      <c r="A259" s="134"/>
      <c r="B259" s="82"/>
      <c r="C259" s="83"/>
      <c r="D259" s="29"/>
    </row>
    <row r="260" spans="1:4" s="26" customFormat="1" ht="18.75" customHeight="1" hidden="1">
      <c r="A260" s="64"/>
      <c r="B260" s="82"/>
      <c r="C260" s="83"/>
      <c r="D260" s="29"/>
    </row>
    <row r="261" spans="1:4" s="26" customFormat="1" ht="18.75" customHeight="1" hidden="1">
      <c r="A261" s="64"/>
      <c r="B261" s="82"/>
      <c r="C261" s="83"/>
      <c r="D261" s="29"/>
    </row>
    <row r="262" spans="1:4" s="26" customFormat="1" ht="18.75" customHeight="1" hidden="1">
      <c r="A262" s="64"/>
      <c r="B262" s="82"/>
      <c r="C262" s="83"/>
      <c r="D262" s="29"/>
    </row>
    <row r="263" spans="1:4" s="26" customFormat="1" ht="18.75" customHeight="1" hidden="1">
      <c r="A263" s="64"/>
      <c r="B263" s="82"/>
      <c r="C263" s="83"/>
      <c r="D263" s="29"/>
    </row>
    <row r="264" spans="1:4" s="26" customFormat="1" ht="18.75" customHeight="1" hidden="1">
      <c r="A264" s="64"/>
      <c r="B264" s="82"/>
      <c r="C264" s="83"/>
      <c r="D264" s="29"/>
    </row>
    <row r="265" spans="1:4" s="26" customFormat="1" ht="18.75" customHeight="1" hidden="1">
      <c r="A265" s="64"/>
      <c r="B265" s="82"/>
      <c r="C265" s="83"/>
      <c r="D265" s="29"/>
    </row>
    <row r="266" spans="1:4" s="26" customFormat="1" ht="18.75" customHeight="1" hidden="1">
      <c r="A266" s="41"/>
      <c r="B266" s="96" t="s">
        <v>93</v>
      </c>
      <c r="C266" s="97"/>
      <c r="D266" s="62">
        <f>SUM(D257:D265)</f>
        <v>0</v>
      </c>
    </row>
    <row r="267" spans="1:4" s="26" customFormat="1" ht="1.5" customHeight="1">
      <c r="A267" s="86"/>
      <c r="B267" s="82"/>
      <c r="C267" s="83"/>
      <c r="D267" s="29"/>
    </row>
    <row r="268" spans="1:4" s="26" customFormat="1" ht="0.75" customHeight="1">
      <c r="A268" s="87"/>
      <c r="B268" s="82"/>
      <c r="C268" s="83"/>
      <c r="D268" s="29"/>
    </row>
    <row r="269" spans="1:4" s="26" customFormat="1" ht="21.75" customHeight="1" hidden="1">
      <c r="A269" s="88"/>
      <c r="B269" s="82"/>
      <c r="C269" s="83"/>
      <c r="D269" s="29"/>
    </row>
    <row r="270" spans="1:4" s="26" customFormat="1" ht="19.5" hidden="1">
      <c r="A270" s="21"/>
      <c r="B270" s="96" t="s">
        <v>93</v>
      </c>
      <c r="C270" s="97"/>
      <c r="D270" s="62">
        <f>SUM(D267:D269)</f>
        <v>0</v>
      </c>
    </row>
    <row r="271" spans="1:7" s="26" customFormat="1" ht="19.5" customHeight="1">
      <c r="A271" s="21"/>
      <c r="B271" s="98" t="s">
        <v>19</v>
      </c>
      <c r="C271" s="99"/>
      <c r="D271" s="24">
        <f>D157+D12</f>
        <v>1381125.9000000001</v>
      </c>
      <c r="E271" s="27"/>
      <c r="F271" s="28"/>
      <c r="G271" s="28"/>
    </row>
    <row r="272" spans="1:7" s="26" customFormat="1" ht="19.5" customHeight="1">
      <c r="A272" s="79"/>
      <c r="B272" s="100" t="s">
        <v>58</v>
      </c>
      <c r="C272" s="101"/>
      <c r="D272" s="70">
        <f>SUM(D273:D278)</f>
        <v>14500</v>
      </c>
      <c r="E272" s="27"/>
      <c r="G272" s="28"/>
    </row>
    <row r="273" spans="1:7" s="26" customFormat="1" ht="20.25" customHeight="1">
      <c r="A273" s="75" t="s">
        <v>98</v>
      </c>
      <c r="B273" s="82" t="s">
        <v>122</v>
      </c>
      <c r="C273" s="83"/>
      <c r="D273" s="73">
        <v>14500</v>
      </c>
      <c r="E273" s="27"/>
      <c r="G273" s="28"/>
    </row>
    <row r="274" spans="1:5" s="26" customFormat="1" ht="18.75" hidden="1">
      <c r="A274" s="79"/>
      <c r="B274" s="89"/>
      <c r="C274" s="90"/>
      <c r="D274" s="65"/>
      <c r="E274" s="27"/>
    </row>
    <row r="275" spans="1:5" s="26" customFormat="1" ht="15.75" customHeight="1" hidden="1">
      <c r="A275" s="102"/>
      <c r="B275" s="89"/>
      <c r="C275" s="90"/>
      <c r="D275" s="65"/>
      <c r="E275" s="74"/>
    </row>
    <row r="276" spans="1:5" s="26" customFormat="1" ht="18.75" customHeight="1" hidden="1">
      <c r="A276" s="103"/>
      <c r="B276" s="89"/>
      <c r="C276" s="90"/>
      <c r="D276" s="65"/>
      <c r="E276" s="74"/>
    </row>
    <row r="277" spans="1:4" s="26" customFormat="1" ht="18.75" hidden="1">
      <c r="A277" s="79"/>
      <c r="B277" s="89"/>
      <c r="C277" s="90"/>
      <c r="D277" s="65"/>
    </row>
    <row r="278" spans="1:4" s="26" customFormat="1" ht="18.75" customHeight="1" hidden="1">
      <c r="A278" s="60"/>
      <c r="B278" s="82"/>
      <c r="C278" s="91"/>
      <c r="D278" s="29"/>
    </row>
    <row r="279" spans="1:7" s="26" customFormat="1" ht="21" customHeight="1">
      <c r="A279" s="52"/>
      <c r="B279" s="92" t="s">
        <v>95</v>
      </c>
      <c r="C279" s="93"/>
      <c r="D279" s="24">
        <f>D271+D272</f>
        <v>1395625.9000000001</v>
      </c>
      <c r="F279" s="28"/>
      <c r="G279" s="28"/>
    </row>
    <row r="280" spans="1:4" s="26" customFormat="1" ht="18.75" customHeight="1" hidden="1">
      <c r="A280" s="52"/>
      <c r="B280" s="82"/>
      <c r="C280" s="83"/>
      <c r="D280" s="29"/>
    </row>
    <row r="281" spans="1:4" s="26" customFormat="1" ht="18.75" customHeight="1" hidden="1">
      <c r="A281" s="52"/>
      <c r="B281" s="82"/>
      <c r="C281" s="83"/>
      <c r="D281" s="29"/>
    </row>
    <row r="282" spans="1:4" s="68" customFormat="1" ht="21" customHeight="1">
      <c r="A282" s="66"/>
      <c r="B282" s="94" t="s">
        <v>104</v>
      </c>
      <c r="C282" s="95"/>
      <c r="D282" s="67">
        <f>D10-D271-D272</f>
        <v>2296125.2</v>
      </c>
    </row>
    <row r="283" spans="1:4" s="26" customFormat="1" ht="21" customHeight="1">
      <c r="A283" s="52"/>
      <c r="B283" s="82"/>
      <c r="C283" s="83"/>
      <c r="D283" s="29"/>
    </row>
    <row r="284" spans="1:5" s="26" customFormat="1" ht="23.25" customHeight="1">
      <c r="A284" s="52"/>
      <c r="B284" s="85" t="s">
        <v>86</v>
      </c>
      <c r="C284" s="85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82" t="s">
        <v>90</v>
      </c>
      <c r="C285" s="83"/>
      <c r="D285" s="29"/>
      <c r="E285" s="27"/>
    </row>
    <row r="286" spans="1:5" s="26" customFormat="1" ht="21.75" customHeight="1">
      <c r="A286" s="75"/>
      <c r="B286" s="82"/>
      <c r="C286" s="83"/>
      <c r="D286" s="73"/>
      <c r="E286" s="27"/>
    </row>
    <row r="287" spans="1:5" s="26" customFormat="1" ht="21" customHeight="1">
      <c r="A287" s="41"/>
      <c r="B287" s="81"/>
      <c r="C287" s="81"/>
      <c r="D287" s="29"/>
      <c r="E287" s="27"/>
    </row>
    <row r="288" spans="1:5" s="26" customFormat="1" ht="15.75" customHeight="1">
      <c r="A288" s="86"/>
      <c r="B288" s="82"/>
      <c r="C288" s="83"/>
      <c r="D288" s="29"/>
      <c r="E288" s="27"/>
    </row>
    <row r="289" spans="1:5" s="26" customFormat="1" ht="15.75" customHeight="1">
      <c r="A289" s="87"/>
      <c r="B289" s="82"/>
      <c r="C289" s="83"/>
      <c r="D289" s="29"/>
      <c r="E289" s="27"/>
    </row>
    <row r="290" spans="1:5" s="26" customFormat="1" ht="15.75" customHeight="1">
      <c r="A290" s="87"/>
      <c r="B290" s="82"/>
      <c r="C290" s="83"/>
      <c r="D290" s="29"/>
      <c r="E290" s="27"/>
    </row>
    <row r="291" spans="1:5" s="26" customFormat="1" ht="15.75" customHeight="1">
      <c r="A291" s="88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2"/>
      <c r="B293" s="81"/>
      <c r="C293" s="81"/>
      <c r="D293" s="73"/>
    </row>
    <row r="294" spans="1:4" ht="15.75" customHeight="1">
      <c r="A294" s="21"/>
      <c r="B294" s="82"/>
      <c r="C294" s="83"/>
      <c r="D294" s="73"/>
    </row>
    <row r="295" spans="1:8" s="30" customFormat="1" ht="18.75">
      <c r="A295" s="72"/>
      <c r="B295" s="84"/>
      <c r="C295" s="84"/>
      <c r="D295" s="73"/>
      <c r="F295" s="22"/>
      <c r="G295" s="22"/>
      <c r="H295" s="22"/>
    </row>
  </sheetData>
  <sheetProtection password="CE20" sheet="1"/>
  <mergeCells count="190">
    <mergeCell ref="B293:C293"/>
    <mergeCell ref="B294:C294"/>
    <mergeCell ref="B295:C295"/>
    <mergeCell ref="B162:C162"/>
    <mergeCell ref="B161:C161"/>
    <mergeCell ref="B163:C163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A257:A259"/>
    <mergeCell ref="B257:C257"/>
    <mergeCell ref="B258:C258"/>
    <mergeCell ref="B259:C259"/>
    <mergeCell ref="B260:C260"/>
    <mergeCell ref="B261:C261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41:C241"/>
    <mergeCell ref="B242:C242"/>
    <mergeCell ref="B243:C243"/>
    <mergeCell ref="B244:C244"/>
    <mergeCell ref="B245:C245"/>
    <mergeCell ref="B246:C246"/>
    <mergeCell ref="B232:C232"/>
    <mergeCell ref="B233:C233"/>
    <mergeCell ref="B234:C234"/>
    <mergeCell ref="B235:C235"/>
    <mergeCell ref="A236:A246"/>
    <mergeCell ref="B236:C236"/>
    <mergeCell ref="B237:C237"/>
    <mergeCell ref="B238:C238"/>
    <mergeCell ref="B239:C239"/>
    <mergeCell ref="B240:C240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17:A222"/>
    <mergeCell ref="B217:C217"/>
    <mergeCell ref="B218:C218"/>
    <mergeCell ref="B219:C219"/>
    <mergeCell ref="B220:C220"/>
    <mergeCell ref="B221:C221"/>
    <mergeCell ref="B222:C222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201:A204"/>
    <mergeCell ref="B201:C201"/>
    <mergeCell ref="B202:C202"/>
    <mergeCell ref="B203:C203"/>
    <mergeCell ref="B204:C204"/>
    <mergeCell ref="A205:A211"/>
    <mergeCell ref="B205:C205"/>
    <mergeCell ref="B206:C206"/>
    <mergeCell ref="B207:C207"/>
    <mergeCell ref="B208:C208"/>
    <mergeCell ref="B192:C192"/>
    <mergeCell ref="A193:A20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183:C183"/>
    <mergeCell ref="B184:C184"/>
    <mergeCell ref="B185:C185"/>
    <mergeCell ref="A186:A192"/>
    <mergeCell ref="B186:C186"/>
    <mergeCell ref="B187:C187"/>
    <mergeCell ref="B188:C188"/>
    <mergeCell ref="B189:C189"/>
    <mergeCell ref="B190:C190"/>
    <mergeCell ref="B191:C191"/>
    <mergeCell ref="B174:C174"/>
    <mergeCell ref="B175:C175"/>
    <mergeCell ref="B176:C176"/>
    <mergeCell ref="A177:A185"/>
    <mergeCell ref="B177:C177"/>
    <mergeCell ref="B178:C178"/>
    <mergeCell ref="B179:C179"/>
    <mergeCell ref="B180:C180"/>
    <mergeCell ref="B181:C181"/>
    <mergeCell ref="B182:C182"/>
    <mergeCell ref="A165:A176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7:C157"/>
    <mergeCell ref="A158:A164"/>
    <mergeCell ref="B158:C158"/>
    <mergeCell ref="B159:C159"/>
    <mergeCell ref="B160:C160"/>
    <mergeCell ref="B164:C164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1" manualBreakCount="1">
    <brk id="2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2021-08-16T05:51:26Z</dcterms:modified>
  <cp:category/>
  <cp:version/>
  <cp:contentType/>
  <cp:contentStatus/>
</cp:coreProperties>
</file>