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3.09.2021" sheetId="2" r:id="rId2"/>
  </sheets>
  <definedNames>
    <definedName name="_xlnm.Print_Area" localSheetId="1">'13.09.2021'!$A$1:$E$278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<sst xmlns="http://schemas.openxmlformats.org/spreadsheetml/2006/main" count="272" uniqueCount="131">
  <si>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</si>
  <si>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</si>
  <si>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</si>
  <si>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</si>
  <si>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</si>
  <si>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</si>
  <si>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</si>
  <si>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</si>
  <si>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</si>
  <si>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</si>
  <si>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</si>
  <si>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</si>
  <si>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</si>
  <si>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</si>
  <si>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</si>
  <si>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</si>
  <si>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</si>
  <si>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</si>
  <si>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</si>
  <si>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</si>
  <si>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</si>
  <si>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</si>
  <si>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</si>
  <si>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</si>
  <si>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</si>
  <si>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</si>
  <si>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</si>
  <si>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</si>
  <si>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</si>
  <si>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</si>
  <si>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</si>
  <si>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</si>
  <si>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</si>
  <si>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</si>
  <si>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</si>
  <si>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</si>
  <si>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</si>
  <si>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</si>
  <si>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</si>
  <si>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</si>
  <si>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</si>
  <si>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</si>
  <si>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</si>
  <si>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</si>
  <si>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</si>
  <si>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</si>
  <si>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</si>
  <si>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</si>
  <si>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</si>
  <si>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</si>
  <si>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</si>
  <si>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</si>
  <si>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</si>
  <si>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</si>
  <si>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</si>
  <si>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</si>
  <si>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</si>
  <si>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</si>
  <si>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</si>
  <si>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</si>
  <si>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</si>
  <si>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</si>
  <si>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</si>
  <si>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</si>
  <si>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</si>
  <si>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</si>
  <si>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</si>
  <si>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</si>
  <si>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</si>
  <si>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</si>
  <si>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</si>
  <si>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</si>
  <si>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</si>
  <si>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</si>
  <si>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</si>
  <si>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</si>
  <si>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</si>
  <si>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</si>
  <si>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</si>
  <si>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</si>
  <si>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</si>
  <si>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</si>
  <si>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</si>
  <si>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</si>
  <si>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</si>
  <si>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</si>
  <si>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</si>
  <si>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</si>
  <si>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</si>
  <si>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</si>
  <si>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</si>
  <si>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</si>
  <si>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телекомунікаційні послуги</t>
  </si>
  <si>
    <t>муніципальне формування з охорони громадського порядку</t>
  </si>
  <si>
    <t>Управління майна</t>
  </si>
  <si>
    <t>Разом</t>
  </si>
  <si>
    <t>КП "МСП-ВАРТА"</t>
  </si>
  <si>
    <t>господарські товари</t>
  </si>
  <si>
    <t>відшкодування витрат спортсменів з дзюдо</t>
  </si>
  <si>
    <t>канцелярські товари</t>
  </si>
  <si>
    <t>Всього видатків по загальному і спеціальному фондах</t>
  </si>
  <si>
    <t>взято з депозиту</t>
  </si>
  <si>
    <t xml:space="preserve">ЦМЛ </t>
  </si>
  <si>
    <t>перевезення військовослужбовців</t>
  </si>
  <si>
    <t>Освіта - дез.засоби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</si>
  <si>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</si>
  <si>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</si>
  <si>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</si>
  <si>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</si>
  <si>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ЦМЛ ім.Галицького</t>
  </si>
  <si>
    <t>аванс за вересень</t>
  </si>
  <si>
    <t>погашення кредиту НЕФКО</t>
  </si>
  <si>
    <t>Фінансування видатків бюджету Ніжинської міської територіальної громади за 13.09.2021р. пооб’єктно</t>
  </si>
  <si>
    <t>Залишок коштів станом на 13.09.2021 р., в т.ч.:</t>
  </si>
  <si>
    <t>Надходження коштів на рахунки бюджету 13.09.2021 р., в т.ч.:</t>
  </si>
  <si>
    <t xml:space="preserve">Всього коштів на рахунках бюджету 13.09.2021 р. </t>
  </si>
  <si>
    <t xml:space="preserve">розпорядження  № 477   від 13.09.2021 р. </t>
  </si>
  <si>
    <t>стенди</t>
  </si>
  <si>
    <t>олива моторна, тосол</t>
  </si>
  <si>
    <t>технічне обслуговування газового обладнання</t>
  </si>
  <si>
    <t>послуги за незалежну оцінку транспортного засобу</t>
  </si>
  <si>
    <t>матеріальна допомога по рішеннях виконкому № 334, 319</t>
  </si>
  <si>
    <t xml:space="preserve">касове обслуговування </t>
  </si>
  <si>
    <t xml:space="preserve">грошова винагорода по рішенню № 332 </t>
  </si>
  <si>
    <t>послуги до доступу мережі інтернет по програмі</t>
  </si>
  <si>
    <t>послуги інтернету по програмі</t>
  </si>
  <si>
    <t xml:space="preserve">КП КК Північна, зарплата при звільненні, згідно МЦП "Допризовної підготовки…"  </t>
  </si>
  <si>
    <t xml:space="preserve">КП ВУКГ, видалення аварійних, сухостійних і фаунтових дерев, корчування пнів </t>
  </si>
  <si>
    <t>КП ВУКГ, розчистка та відновлення систем водовідведення по місту</t>
  </si>
  <si>
    <t>КП ВУКГ, підрізання дерев і кущів</t>
  </si>
  <si>
    <t xml:space="preserve">капітальний ремонт ліфтів, встановлених у будівлях, що експлуатуються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</si>
</sst>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33" borderId="13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4" t="s">
        <v>46</v>
      </c>
      <c r="B1" s="84"/>
      <c r="C1" s="84"/>
      <c r="D1" s="8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2"/>
  <sheetViews>
    <sheetView tabSelected="1" view="pageBreakPreview" zoomScale="70" zoomScaleSheetLayoutView="70" workbookViewId="0" topLeftCell="A205">
      <selection activeCell="D260" sqref="A260:IV263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40" t="s">
        <v>112</v>
      </c>
      <c r="B1" s="140"/>
      <c r="C1" s="140"/>
      <c r="D1" s="140"/>
      <c r="E1" s="140"/>
    </row>
    <row r="2" spans="1:5" ht="26.25" customHeight="1" hidden="1">
      <c r="A2" s="141" t="s">
        <v>116</v>
      </c>
      <c r="B2" s="141"/>
      <c r="C2" s="141"/>
      <c r="D2" s="142"/>
      <c r="E2" s="23"/>
    </row>
    <row r="3" spans="1:5" ht="21.75" customHeight="1">
      <c r="A3" s="34" t="s">
        <v>106</v>
      </c>
      <c r="B3" s="34"/>
      <c r="C3" s="34"/>
      <c r="D3" s="36" t="s">
        <v>24</v>
      </c>
      <c r="E3" s="23"/>
    </row>
    <row r="4" spans="1:5" ht="23.25" customHeight="1">
      <c r="A4" s="126" t="s">
        <v>113</v>
      </c>
      <c r="B4" s="126"/>
      <c r="C4" s="126"/>
      <c r="D4" s="69">
        <v>2516351.3</v>
      </c>
      <c r="E4" s="23"/>
    </row>
    <row r="5" spans="1:5" ht="23.25" customHeight="1">
      <c r="A5" s="96" t="s">
        <v>111</v>
      </c>
      <c r="B5" s="143"/>
      <c r="C5" s="97"/>
      <c r="D5" s="69"/>
      <c r="E5" s="23"/>
    </row>
    <row r="6" spans="1:5" ht="23.25" customHeight="1">
      <c r="A6" s="126" t="s">
        <v>114</v>
      </c>
      <c r="B6" s="126"/>
      <c r="C6" s="126"/>
      <c r="D6" s="48">
        <f>D8+D9+D10</f>
        <v>786666.98</v>
      </c>
      <c r="E6" s="23"/>
    </row>
    <row r="7" spans="1:5" ht="23.25" customHeight="1">
      <c r="A7" s="134" t="s">
        <v>108</v>
      </c>
      <c r="B7" s="135"/>
      <c r="C7" s="136"/>
      <c r="D7" s="24"/>
      <c r="E7" s="23"/>
    </row>
    <row r="8" spans="1:5" ht="23.25" customHeight="1">
      <c r="A8" s="134" t="s">
        <v>101</v>
      </c>
      <c r="B8" s="135"/>
      <c r="C8" s="136"/>
      <c r="D8" s="24"/>
      <c r="E8" s="23"/>
    </row>
    <row r="9" spans="1:5" ht="21.75" customHeight="1">
      <c r="A9" s="137" t="s">
        <v>61</v>
      </c>
      <c r="B9" s="137"/>
      <c r="C9" s="137"/>
      <c r="D9" s="65">
        <v>786666.98</v>
      </c>
      <c r="E9" s="23"/>
    </row>
    <row r="10" spans="1:5" ht="22.5" customHeight="1">
      <c r="A10" s="138" t="s">
        <v>62</v>
      </c>
      <c r="B10" s="138"/>
      <c r="C10" s="138"/>
      <c r="D10" s="35"/>
      <c r="E10" s="23"/>
    </row>
    <row r="11" spans="1:5" ht="23.25" customHeight="1">
      <c r="A11" s="126" t="s">
        <v>115</v>
      </c>
      <c r="B11" s="126"/>
      <c r="C11" s="126"/>
      <c r="D11" s="48">
        <f>D4+D6-D7-D5</f>
        <v>3303018.28</v>
      </c>
      <c r="E11" s="23"/>
    </row>
    <row r="12" spans="1:5" ht="18.75" customHeight="1">
      <c r="A12" s="139" t="s">
        <v>70</v>
      </c>
      <c r="B12" s="139"/>
      <c r="C12" s="139"/>
      <c r="D12" s="139"/>
      <c r="E12" s="23"/>
    </row>
    <row r="13" spans="1:6" s="25" customFormat="1" ht="24.75" customHeight="1">
      <c r="A13" s="49" t="s">
        <v>53</v>
      </c>
      <c r="B13" s="139" t="s">
        <v>54</v>
      </c>
      <c r="C13" s="139"/>
      <c r="D13" s="50">
        <f>D14+D35+D41+D49+D154+D155+D156+D158+D157</f>
        <v>2582872.37</v>
      </c>
      <c r="E13" s="24"/>
      <c r="F13" s="57"/>
    </row>
    <row r="14" spans="1:5" s="25" customFormat="1" ht="26.25" customHeight="1">
      <c r="A14" s="46" t="s">
        <v>55</v>
      </c>
      <c r="B14" s="88" t="s">
        <v>110</v>
      </c>
      <c r="C14" s="88"/>
      <c r="D14" s="39">
        <f>D15+D16+D17+D18+D19+D20+D21+D22+D23+D24+D25+D26+D27+D28+D29+D30+D31+D32+D33+D34</f>
        <v>2322460.33</v>
      </c>
      <c r="E14" s="24"/>
    </row>
    <row r="15" spans="1:5" s="25" customFormat="1" ht="21" customHeight="1">
      <c r="A15" s="51"/>
      <c r="B15" s="45"/>
      <c r="C15" s="44" t="s">
        <v>73</v>
      </c>
      <c r="D15" s="42">
        <v>982768.01</v>
      </c>
      <c r="E15" s="24"/>
    </row>
    <row r="16" spans="1:5" s="25" customFormat="1" ht="21" customHeight="1" hidden="1">
      <c r="A16" s="51"/>
      <c r="B16" s="45"/>
      <c r="C16" s="44" t="s">
        <v>93</v>
      </c>
      <c r="D16" s="43"/>
      <c r="E16" s="24"/>
    </row>
    <row r="17" spans="1:5" s="33" customFormat="1" ht="22.5" customHeight="1">
      <c r="A17" s="51"/>
      <c r="B17" s="45"/>
      <c r="C17" s="44" t="s">
        <v>59</v>
      </c>
      <c r="D17" s="43">
        <v>68000</v>
      </c>
      <c r="E17" s="32"/>
    </row>
    <row r="18" spans="1:5" s="33" customFormat="1" ht="22.5" customHeight="1" hidden="1">
      <c r="A18" s="51"/>
      <c r="B18" s="45"/>
      <c r="C18" s="44" t="s">
        <v>30</v>
      </c>
      <c r="D18" s="43"/>
      <c r="E18" s="32"/>
    </row>
    <row r="19" spans="1:5" s="33" customFormat="1" ht="22.5" customHeight="1" hidden="1">
      <c r="A19" s="51"/>
      <c r="B19" s="45"/>
      <c r="C19" s="44" t="s">
        <v>74</v>
      </c>
      <c r="D19" s="43"/>
      <c r="E19" s="32"/>
    </row>
    <row r="20" spans="1:5" s="33" customFormat="1" ht="22.5" customHeight="1" hidden="1">
      <c r="A20" s="51"/>
      <c r="B20" s="45"/>
      <c r="C20" s="44" t="s">
        <v>102</v>
      </c>
      <c r="D20" s="43"/>
      <c r="E20" s="32"/>
    </row>
    <row r="21" spans="1:5" s="33" customFormat="1" ht="24.75" customHeight="1" hidden="1">
      <c r="A21" s="51"/>
      <c r="B21" s="45"/>
      <c r="C21" s="44" t="s">
        <v>75</v>
      </c>
      <c r="D21" s="43"/>
      <c r="E21" s="32"/>
    </row>
    <row r="22" spans="1:5" s="33" customFormat="1" ht="18.75" customHeight="1" hidden="1">
      <c r="A22" s="51"/>
      <c r="B22" s="45"/>
      <c r="C22" s="44" t="s">
        <v>15</v>
      </c>
      <c r="D22" s="43"/>
      <c r="E22" s="32"/>
    </row>
    <row r="23" spans="1:5" s="33" customFormat="1" ht="22.5" customHeight="1">
      <c r="A23" s="51"/>
      <c r="B23" s="45"/>
      <c r="C23" s="44" t="s">
        <v>84</v>
      </c>
      <c r="D23" s="73">
        <v>48400</v>
      </c>
      <c r="E23" s="32"/>
    </row>
    <row r="24" spans="1:5" s="33" customFormat="1" ht="22.5" customHeight="1">
      <c r="A24" s="51"/>
      <c r="B24" s="45"/>
      <c r="C24" s="44" t="s">
        <v>18</v>
      </c>
      <c r="D24" s="73">
        <v>312600</v>
      </c>
      <c r="E24" s="32"/>
    </row>
    <row r="25" spans="1:5" s="33" customFormat="1" ht="22.5" customHeight="1">
      <c r="A25" s="51"/>
      <c r="B25" s="45"/>
      <c r="C25" s="44" t="s">
        <v>31</v>
      </c>
      <c r="D25" s="73">
        <v>274503</v>
      </c>
      <c r="E25" s="32"/>
    </row>
    <row r="26" spans="1:5" s="33" customFormat="1" ht="22.5" customHeight="1" hidden="1">
      <c r="A26" s="51"/>
      <c r="B26" s="45"/>
      <c r="C26" s="44" t="s">
        <v>65</v>
      </c>
      <c r="D26" s="73"/>
      <c r="E26" s="32"/>
    </row>
    <row r="27" spans="1:5" s="33" customFormat="1" ht="22.5" customHeight="1" hidden="1">
      <c r="A27" s="51"/>
      <c r="B27" s="45"/>
      <c r="C27" s="44" t="s">
        <v>45</v>
      </c>
      <c r="D27" s="73"/>
      <c r="E27" s="32"/>
    </row>
    <row r="28" spans="1:5" s="33" customFormat="1" ht="21" customHeight="1">
      <c r="A28" s="51"/>
      <c r="B28" s="45"/>
      <c r="C28" s="44" t="s">
        <v>69</v>
      </c>
      <c r="D28" s="73">
        <v>55200.51</v>
      </c>
      <c r="E28" s="32"/>
    </row>
    <row r="29" spans="1:5" s="33" customFormat="1" ht="21" customHeight="1" hidden="1">
      <c r="A29" s="51"/>
      <c r="B29" s="45"/>
      <c r="C29" s="44" t="s">
        <v>66</v>
      </c>
      <c r="D29" s="73"/>
      <c r="E29" s="32"/>
    </row>
    <row r="30" spans="1:5" s="33" customFormat="1" ht="21" customHeight="1" hidden="1">
      <c r="A30" s="51"/>
      <c r="B30" s="45"/>
      <c r="C30" s="44" t="s">
        <v>76</v>
      </c>
      <c r="D30" s="73"/>
      <c r="E30" s="32"/>
    </row>
    <row r="31" spans="1:5" s="33" customFormat="1" ht="21" customHeight="1">
      <c r="A31" s="51"/>
      <c r="B31" s="45"/>
      <c r="C31" s="44" t="s">
        <v>86</v>
      </c>
      <c r="D31" s="73">
        <v>467388.81</v>
      </c>
      <c r="E31" s="32"/>
    </row>
    <row r="32" spans="1:5" s="33" customFormat="1" ht="21" customHeight="1">
      <c r="A32" s="51"/>
      <c r="B32" s="45"/>
      <c r="C32" s="44" t="s">
        <v>88</v>
      </c>
      <c r="D32" s="73">
        <v>113600</v>
      </c>
      <c r="E32" s="32"/>
    </row>
    <row r="33" spans="1:5" s="33" customFormat="1" ht="24" customHeight="1" hidden="1">
      <c r="A33" s="51"/>
      <c r="B33" s="45"/>
      <c r="C33" s="44" t="s">
        <v>107</v>
      </c>
      <c r="D33" s="74"/>
      <c r="E33" s="32"/>
    </row>
    <row r="34" spans="1:5" s="33" customFormat="1" ht="21" customHeight="1" hidden="1">
      <c r="A34" s="51"/>
      <c r="B34" s="45"/>
      <c r="C34" s="44" t="s">
        <v>60</v>
      </c>
      <c r="D34" s="73"/>
      <c r="E34" s="32"/>
    </row>
    <row r="35" spans="1:5" s="33" customFormat="1" ht="23.25" customHeight="1">
      <c r="A35" s="46" t="s">
        <v>8</v>
      </c>
      <c r="B35" s="132" t="s">
        <v>67</v>
      </c>
      <c r="C35" s="133"/>
      <c r="D35" s="75">
        <f>SUM(D36:D40)</f>
        <v>216.06</v>
      </c>
      <c r="E35" s="32"/>
    </row>
    <row r="36" spans="1:5" s="33" customFormat="1" ht="22.5" customHeight="1" hidden="1">
      <c r="A36" s="46"/>
      <c r="B36" s="129" t="s">
        <v>68</v>
      </c>
      <c r="C36" s="129"/>
      <c r="D36" s="76"/>
      <c r="E36" s="32"/>
    </row>
    <row r="37" spans="1:5" s="25" customFormat="1" ht="24" customHeight="1" hidden="1">
      <c r="A37" s="46"/>
      <c r="B37" s="129" t="s">
        <v>15</v>
      </c>
      <c r="C37" s="129"/>
      <c r="D37" s="76"/>
      <c r="E37" s="24"/>
    </row>
    <row r="38" spans="1:5" s="25" customFormat="1" ht="24" customHeight="1">
      <c r="A38" s="46"/>
      <c r="B38" s="129" t="s">
        <v>89</v>
      </c>
      <c r="C38" s="129"/>
      <c r="D38" s="77">
        <v>216.06</v>
      </c>
      <c r="E38" s="24"/>
    </row>
    <row r="39" spans="1:5" s="25" customFormat="1" ht="24" customHeight="1" hidden="1">
      <c r="A39" s="46"/>
      <c r="B39" s="129" t="s">
        <v>90</v>
      </c>
      <c r="C39" s="129"/>
      <c r="D39" s="76"/>
      <c r="E39" s="24"/>
    </row>
    <row r="40" spans="1:5" s="25" customFormat="1" ht="19.5" customHeight="1" hidden="1">
      <c r="A40" s="46"/>
      <c r="B40" s="130"/>
      <c r="C40" s="131"/>
      <c r="D40" s="76"/>
      <c r="E40" s="24"/>
    </row>
    <row r="41" spans="1:5" s="25" customFormat="1" ht="24" customHeight="1">
      <c r="A41" s="46" t="s">
        <v>10</v>
      </c>
      <c r="B41" s="128" t="s">
        <v>67</v>
      </c>
      <c r="C41" s="128"/>
      <c r="D41" s="78">
        <f>SUM(D42:D48)</f>
        <v>120026</v>
      </c>
      <c r="E41" s="24"/>
    </row>
    <row r="42" spans="1:5" s="25" customFormat="1" ht="24" customHeight="1" hidden="1">
      <c r="A42" s="46"/>
      <c r="B42" s="129" t="s">
        <v>63</v>
      </c>
      <c r="C42" s="129"/>
      <c r="D42" s="76"/>
      <c r="E42" s="24"/>
    </row>
    <row r="43" spans="1:5" s="25" customFormat="1" ht="24" customHeight="1" hidden="1">
      <c r="A43" s="46"/>
      <c r="B43" s="129" t="s">
        <v>83</v>
      </c>
      <c r="C43" s="129"/>
      <c r="D43" s="76"/>
      <c r="E43" s="24"/>
    </row>
    <row r="44" spans="1:5" s="25" customFormat="1" ht="19.5" hidden="1">
      <c r="A44" s="46"/>
      <c r="B44" s="129" t="s">
        <v>104</v>
      </c>
      <c r="C44" s="129"/>
      <c r="D44" s="76"/>
      <c r="E44" s="24"/>
    </row>
    <row r="45" spans="1:5" s="25" customFormat="1" ht="19.5">
      <c r="A45" s="46"/>
      <c r="B45" s="129" t="s">
        <v>15</v>
      </c>
      <c r="C45" s="129"/>
      <c r="D45" s="76">
        <v>120026</v>
      </c>
      <c r="E45" s="24"/>
    </row>
    <row r="46" spans="1:5" s="25" customFormat="1" ht="19.5" hidden="1">
      <c r="A46" s="46"/>
      <c r="B46" s="129" t="s">
        <v>31</v>
      </c>
      <c r="C46" s="129"/>
      <c r="D46" s="76"/>
      <c r="E46" s="24"/>
    </row>
    <row r="47" spans="1:5" s="25" customFormat="1" ht="24" customHeight="1" hidden="1">
      <c r="A47" s="46"/>
      <c r="B47" s="130" t="s">
        <v>68</v>
      </c>
      <c r="C47" s="131"/>
      <c r="D47" s="76"/>
      <c r="E47" s="24"/>
    </row>
    <row r="48" spans="1:5" s="25" customFormat="1" ht="24" customHeight="1" hidden="1">
      <c r="A48" s="46"/>
      <c r="B48" s="129" t="s">
        <v>74</v>
      </c>
      <c r="C48" s="129"/>
      <c r="D48" s="76"/>
      <c r="E48" s="24"/>
    </row>
    <row r="49" spans="1:5" s="25" customFormat="1" ht="24" customHeight="1">
      <c r="A49" s="21" t="s">
        <v>25</v>
      </c>
      <c r="B49" s="128" t="s">
        <v>26</v>
      </c>
      <c r="C49" s="128"/>
      <c r="D49" s="64">
        <f>D50+D71+D93+D114+D133+D152</f>
        <v>79421.53</v>
      </c>
      <c r="E49" s="24"/>
    </row>
    <row r="50" spans="1:5" s="25" customFormat="1" ht="18" customHeight="1">
      <c r="A50" s="21"/>
      <c r="B50" s="128" t="s">
        <v>72</v>
      </c>
      <c r="C50" s="128"/>
      <c r="D50" s="79">
        <f>SUM(D51:D70)</f>
        <v>0</v>
      </c>
      <c r="E50" s="24"/>
    </row>
    <row r="51" spans="1:5" s="25" customFormat="1" ht="27" customHeight="1" hidden="1">
      <c r="A51" s="51"/>
      <c r="B51" s="52"/>
      <c r="C51" s="44" t="s">
        <v>14</v>
      </c>
      <c r="D51" s="80"/>
      <c r="E51" s="24"/>
    </row>
    <row r="52" spans="1:5" s="33" customFormat="1" ht="21" customHeight="1" hidden="1">
      <c r="A52" s="51"/>
      <c r="B52" s="52"/>
      <c r="C52" s="44" t="s">
        <v>59</v>
      </c>
      <c r="D52" s="80"/>
      <c r="E52" s="32"/>
    </row>
    <row r="53" spans="1:5" s="33" customFormat="1" ht="21" customHeight="1" hidden="1">
      <c r="A53" s="51"/>
      <c r="B53" s="52"/>
      <c r="C53" s="44" t="s">
        <v>30</v>
      </c>
      <c r="D53" s="80"/>
      <c r="E53" s="32"/>
    </row>
    <row r="54" spans="1:5" s="33" customFormat="1" ht="21" customHeight="1" hidden="1">
      <c r="A54" s="51"/>
      <c r="B54" s="52"/>
      <c r="C54" s="44" t="s">
        <v>74</v>
      </c>
      <c r="D54" s="80"/>
      <c r="E54" s="32"/>
    </row>
    <row r="55" spans="1:5" s="33" customFormat="1" ht="21" customHeight="1" hidden="1">
      <c r="A55" s="51"/>
      <c r="B55" s="52"/>
      <c r="C55" s="44" t="s">
        <v>63</v>
      </c>
      <c r="D55" s="80"/>
      <c r="E55" s="32"/>
    </row>
    <row r="56" spans="1:5" s="33" customFormat="1" ht="21" customHeight="1" hidden="1">
      <c r="A56" s="51"/>
      <c r="B56" s="52"/>
      <c r="C56" s="44" t="s">
        <v>75</v>
      </c>
      <c r="D56" s="80"/>
      <c r="E56" s="32"/>
    </row>
    <row r="57" spans="1:5" s="33" customFormat="1" ht="21" customHeight="1" hidden="1">
      <c r="A57" s="51"/>
      <c r="B57" s="52"/>
      <c r="C57" s="44" t="s">
        <v>15</v>
      </c>
      <c r="D57" s="80"/>
      <c r="E57" s="32"/>
    </row>
    <row r="58" spans="1:5" s="33" customFormat="1" ht="23.25" customHeight="1" hidden="1">
      <c r="A58" s="51"/>
      <c r="B58" s="52"/>
      <c r="C58" s="44" t="s">
        <v>64</v>
      </c>
      <c r="D58" s="80"/>
      <c r="E58" s="32"/>
    </row>
    <row r="59" spans="1:5" s="33" customFormat="1" ht="21" customHeight="1" hidden="1">
      <c r="A59" s="51"/>
      <c r="B59" s="52"/>
      <c r="C59" s="44" t="s">
        <v>18</v>
      </c>
      <c r="D59" s="80"/>
      <c r="E59" s="32"/>
    </row>
    <row r="60" spans="1:5" s="33" customFormat="1" ht="21" customHeight="1" hidden="1">
      <c r="A60" s="51"/>
      <c r="B60" s="52"/>
      <c r="C60" s="44" t="s">
        <v>31</v>
      </c>
      <c r="D60" s="80"/>
      <c r="E60" s="32"/>
    </row>
    <row r="61" spans="1:5" s="33" customFormat="1" ht="21" customHeight="1" hidden="1">
      <c r="A61" s="51"/>
      <c r="B61" s="52"/>
      <c r="C61" s="44" t="s">
        <v>65</v>
      </c>
      <c r="D61" s="80"/>
      <c r="E61" s="32"/>
    </row>
    <row r="62" spans="1:5" s="33" customFormat="1" ht="21" customHeight="1" hidden="1">
      <c r="A62" s="51"/>
      <c r="B62" s="52"/>
      <c r="C62" s="44" t="s">
        <v>45</v>
      </c>
      <c r="D62" s="80"/>
      <c r="E62" s="32"/>
    </row>
    <row r="63" spans="1:5" s="33" customFormat="1" ht="21" customHeight="1" hidden="1">
      <c r="A63" s="51"/>
      <c r="B63" s="52"/>
      <c r="C63" s="44" t="s">
        <v>69</v>
      </c>
      <c r="D63" s="81"/>
      <c r="E63" s="32"/>
    </row>
    <row r="64" spans="1:5" s="33" customFormat="1" ht="21" customHeight="1" hidden="1">
      <c r="A64" s="51"/>
      <c r="B64" s="52"/>
      <c r="C64" s="44" t="s">
        <v>86</v>
      </c>
      <c r="D64" s="73"/>
      <c r="E64" s="32"/>
    </row>
    <row r="65" spans="1:5" s="33" customFormat="1" ht="21" customHeight="1" hidden="1">
      <c r="A65" s="51"/>
      <c r="B65" s="52"/>
      <c r="C65" s="44" t="s">
        <v>66</v>
      </c>
      <c r="D65" s="73"/>
      <c r="E65" s="32"/>
    </row>
    <row r="66" spans="1:5" s="33" customFormat="1" ht="21" customHeight="1" hidden="1">
      <c r="A66" s="51"/>
      <c r="B66" s="52"/>
      <c r="C66" s="44" t="s">
        <v>76</v>
      </c>
      <c r="D66" s="81"/>
      <c r="E66" s="32"/>
    </row>
    <row r="67" spans="1:5" s="33" customFormat="1" ht="21" customHeight="1" hidden="1">
      <c r="A67" s="51"/>
      <c r="B67" s="52"/>
      <c r="C67" s="44" t="s">
        <v>88</v>
      </c>
      <c r="D67" s="73"/>
      <c r="E67" s="32"/>
    </row>
    <row r="68" spans="1:5" s="33" customFormat="1" ht="21" customHeight="1" hidden="1">
      <c r="A68" s="51"/>
      <c r="B68" s="52"/>
      <c r="C68" s="44" t="s">
        <v>0</v>
      </c>
      <c r="D68" s="73"/>
      <c r="E68" s="32"/>
    </row>
    <row r="69" spans="1:5" s="33" customFormat="1" ht="22.5" customHeight="1" hidden="1">
      <c r="A69" s="51"/>
      <c r="B69" s="52"/>
      <c r="C69" s="44" t="s">
        <v>60</v>
      </c>
      <c r="D69" s="80"/>
      <c r="E69" s="32"/>
    </row>
    <row r="70" spans="1:5" s="33" customFormat="1" ht="14.25" customHeight="1" hidden="1">
      <c r="A70" s="51"/>
      <c r="B70" s="52"/>
      <c r="C70" s="44" t="s">
        <v>96</v>
      </c>
      <c r="D70" s="80"/>
      <c r="E70" s="32"/>
    </row>
    <row r="71" spans="1:5" s="33" customFormat="1" ht="20.25" customHeight="1">
      <c r="A71" s="21"/>
      <c r="B71" s="128" t="s">
        <v>1</v>
      </c>
      <c r="C71" s="128"/>
      <c r="D71" s="79">
        <f>SUM(D72:D92)</f>
        <v>838</v>
      </c>
      <c r="E71" s="32"/>
    </row>
    <row r="72" spans="1:5" s="25" customFormat="1" ht="21" customHeight="1" hidden="1">
      <c r="A72" s="51"/>
      <c r="B72" s="44"/>
      <c r="C72" s="44" t="s">
        <v>14</v>
      </c>
      <c r="D72" s="80"/>
      <c r="E72" s="24"/>
    </row>
    <row r="73" spans="1:5" s="33" customFormat="1" ht="19.5" customHeight="1" hidden="1">
      <c r="A73" s="51"/>
      <c r="B73" s="44"/>
      <c r="C73" s="44" t="s">
        <v>59</v>
      </c>
      <c r="D73" s="80"/>
      <c r="E73" s="32"/>
    </row>
    <row r="74" spans="1:5" s="33" customFormat="1" ht="0.75" customHeight="1" hidden="1">
      <c r="A74" s="51"/>
      <c r="B74" s="44"/>
      <c r="C74" s="44" t="s">
        <v>30</v>
      </c>
      <c r="D74" s="80"/>
      <c r="E74" s="32"/>
    </row>
    <row r="75" spans="1:5" s="33" customFormat="1" ht="19.5" customHeight="1" hidden="1">
      <c r="A75" s="51"/>
      <c r="B75" s="44"/>
      <c r="C75" s="44" t="s">
        <v>74</v>
      </c>
      <c r="D75" s="80"/>
      <c r="E75" s="32"/>
    </row>
    <row r="76" spans="1:5" s="33" customFormat="1" ht="19.5" customHeight="1" hidden="1">
      <c r="A76" s="51"/>
      <c r="B76" s="44"/>
      <c r="C76" s="44" t="s">
        <v>63</v>
      </c>
      <c r="D76" s="80"/>
      <c r="E76" s="32"/>
    </row>
    <row r="77" spans="1:5" s="33" customFormat="1" ht="21" customHeight="1" hidden="1">
      <c r="A77" s="51"/>
      <c r="B77" s="44"/>
      <c r="C77" s="44" t="s">
        <v>75</v>
      </c>
      <c r="D77" s="80"/>
      <c r="E77" s="32"/>
    </row>
    <row r="78" spans="1:5" s="33" customFormat="1" ht="18.75" customHeight="1" hidden="1">
      <c r="A78" s="51"/>
      <c r="B78" s="44"/>
      <c r="C78" s="44" t="s">
        <v>15</v>
      </c>
      <c r="D78" s="80"/>
      <c r="E78" s="32"/>
    </row>
    <row r="79" spans="1:5" s="33" customFormat="1" ht="19.5" customHeight="1" hidden="1">
      <c r="A79" s="51"/>
      <c r="B79" s="44"/>
      <c r="C79" s="44" t="s">
        <v>64</v>
      </c>
      <c r="D79" s="80"/>
      <c r="E79" s="32"/>
    </row>
    <row r="80" spans="1:5" s="33" customFormat="1" ht="18.75" customHeight="1" hidden="1">
      <c r="A80" s="51"/>
      <c r="B80" s="44"/>
      <c r="C80" s="44" t="s">
        <v>77</v>
      </c>
      <c r="D80" s="80"/>
      <c r="E80" s="32"/>
    </row>
    <row r="81" spans="1:5" s="33" customFormat="1" ht="19.5" customHeight="1" hidden="1">
      <c r="A81" s="51"/>
      <c r="B81" s="44"/>
      <c r="C81" s="44" t="s">
        <v>66</v>
      </c>
      <c r="D81" s="80"/>
      <c r="E81" s="32"/>
    </row>
    <row r="82" spans="1:5" s="33" customFormat="1" ht="19.5" customHeight="1" hidden="1">
      <c r="A82" s="51"/>
      <c r="B82" s="44"/>
      <c r="C82" s="44" t="s">
        <v>18</v>
      </c>
      <c r="D82" s="80"/>
      <c r="E82" s="32"/>
    </row>
    <row r="83" spans="1:5" s="33" customFormat="1" ht="19.5" customHeight="1" hidden="1">
      <c r="A83" s="51"/>
      <c r="B83" s="44"/>
      <c r="C83" s="44" t="s">
        <v>31</v>
      </c>
      <c r="D83" s="80"/>
      <c r="E83" s="32"/>
    </row>
    <row r="84" spans="1:5" s="33" customFormat="1" ht="18.75" customHeight="1" hidden="1">
      <c r="A84" s="51"/>
      <c r="B84" s="44"/>
      <c r="C84" s="44" t="s">
        <v>65</v>
      </c>
      <c r="D84" s="80"/>
      <c r="E84" s="32"/>
    </row>
    <row r="85" spans="1:5" s="33" customFormat="1" ht="19.5" customHeight="1">
      <c r="A85" s="51"/>
      <c r="B85" s="44"/>
      <c r="C85" s="44" t="s">
        <v>45</v>
      </c>
      <c r="D85" s="80">
        <v>201.06</v>
      </c>
      <c r="E85" s="32"/>
    </row>
    <row r="86" spans="1:5" s="33" customFormat="1" ht="19.5" customHeight="1" hidden="1">
      <c r="A86" s="51"/>
      <c r="B86" s="44"/>
      <c r="C86" s="44" t="s">
        <v>69</v>
      </c>
      <c r="D86" s="80"/>
      <c r="E86" s="32"/>
    </row>
    <row r="87" spans="1:5" s="33" customFormat="1" ht="19.5" customHeight="1" hidden="1">
      <c r="A87" s="51"/>
      <c r="B87" s="44"/>
      <c r="C87" s="44" t="s">
        <v>86</v>
      </c>
      <c r="D87" s="80"/>
      <c r="E87" s="32"/>
    </row>
    <row r="88" spans="1:5" s="33" customFormat="1" ht="19.5" customHeight="1" hidden="1">
      <c r="A88" s="51"/>
      <c r="B88" s="44"/>
      <c r="C88" s="44" t="s">
        <v>66</v>
      </c>
      <c r="D88" s="80"/>
      <c r="E88" s="32"/>
    </row>
    <row r="89" spans="1:5" s="33" customFormat="1" ht="19.5" customHeight="1" hidden="1">
      <c r="A89" s="51"/>
      <c r="B89" s="44"/>
      <c r="C89" s="44" t="s">
        <v>76</v>
      </c>
      <c r="D89" s="80"/>
      <c r="E89" s="32"/>
    </row>
    <row r="90" spans="1:5" s="33" customFormat="1" ht="19.5" customHeight="1" hidden="1">
      <c r="A90" s="51"/>
      <c r="B90" s="44"/>
      <c r="C90" s="44" t="s">
        <v>77</v>
      </c>
      <c r="D90" s="80"/>
      <c r="E90" s="32"/>
    </row>
    <row r="91" spans="1:5" s="33" customFormat="1" ht="19.5" customHeight="1">
      <c r="A91" s="51"/>
      <c r="B91" s="44"/>
      <c r="C91" s="44" t="s">
        <v>0</v>
      </c>
      <c r="D91" s="80">
        <v>402.12</v>
      </c>
      <c r="E91" s="32"/>
    </row>
    <row r="92" spans="1:5" s="33" customFormat="1" ht="19.5" customHeight="1">
      <c r="A92" s="51"/>
      <c r="B92" s="44"/>
      <c r="C92" s="44" t="s">
        <v>60</v>
      </c>
      <c r="D92" s="80">
        <v>234.82</v>
      </c>
      <c r="E92" s="32"/>
    </row>
    <row r="93" spans="1:5" s="33" customFormat="1" ht="21" customHeight="1">
      <c r="A93" s="21"/>
      <c r="B93" s="128" t="s">
        <v>2</v>
      </c>
      <c r="C93" s="128"/>
      <c r="D93" s="79">
        <f>SUM(D94:D113)</f>
        <v>78583.53</v>
      </c>
      <c r="E93" s="32"/>
    </row>
    <row r="94" spans="1:5" s="25" customFormat="1" ht="18.75">
      <c r="A94" s="51"/>
      <c r="B94" s="52"/>
      <c r="C94" s="44" t="s">
        <v>73</v>
      </c>
      <c r="D94" s="73">
        <v>271.62</v>
      </c>
      <c r="E94" s="24"/>
    </row>
    <row r="95" spans="1:5" s="33" customFormat="1" ht="22.5" customHeight="1" hidden="1">
      <c r="A95" s="51"/>
      <c r="B95" s="52"/>
      <c r="C95" s="44" t="s">
        <v>59</v>
      </c>
      <c r="D95" s="80"/>
      <c r="E95" s="32"/>
    </row>
    <row r="96" spans="1:5" s="33" customFormat="1" ht="22.5" customHeight="1" hidden="1">
      <c r="A96" s="51"/>
      <c r="B96" s="52"/>
      <c r="C96" s="44" t="s">
        <v>30</v>
      </c>
      <c r="D96" s="80"/>
      <c r="E96" s="32"/>
    </row>
    <row r="97" spans="1:5" s="33" customFormat="1" ht="22.5" customHeight="1">
      <c r="A97" s="51"/>
      <c r="B97" s="52"/>
      <c r="C97" s="44" t="s">
        <v>74</v>
      </c>
      <c r="D97" s="80">
        <v>4834.38</v>
      </c>
      <c r="E97" s="32"/>
    </row>
    <row r="98" spans="1:5" s="33" customFormat="1" ht="23.25" customHeight="1" hidden="1">
      <c r="A98" s="51"/>
      <c r="B98" s="52"/>
      <c r="C98" s="44" t="s">
        <v>63</v>
      </c>
      <c r="D98" s="80"/>
      <c r="E98" s="32"/>
    </row>
    <row r="99" spans="1:5" s="33" customFormat="1" ht="22.5" customHeight="1" hidden="1">
      <c r="A99" s="51"/>
      <c r="B99" s="52"/>
      <c r="C99" s="44" t="s">
        <v>75</v>
      </c>
      <c r="D99" s="80"/>
      <c r="E99" s="32"/>
    </row>
    <row r="100" spans="1:5" s="33" customFormat="1" ht="22.5" customHeight="1">
      <c r="A100" s="51"/>
      <c r="B100" s="52"/>
      <c r="C100" s="44" t="s">
        <v>15</v>
      </c>
      <c r="D100" s="80">
        <f>52212.8+21207.61</f>
        <v>73420.41</v>
      </c>
      <c r="E100" s="32"/>
    </row>
    <row r="101" spans="1:5" s="33" customFormat="1" ht="22.5" customHeight="1" hidden="1">
      <c r="A101" s="51"/>
      <c r="B101" s="52"/>
      <c r="C101" s="44" t="s">
        <v>64</v>
      </c>
      <c r="D101" s="80"/>
      <c r="E101" s="32"/>
    </row>
    <row r="102" spans="1:5" s="33" customFormat="1" ht="22.5" customHeight="1" hidden="1">
      <c r="A102" s="51"/>
      <c r="B102" s="52"/>
      <c r="C102" s="44" t="s">
        <v>18</v>
      </c>
      <c r="D102" s="80"/>
      <c r="E102" s="32"/>
    </row>
    <row r="103" spans="1:5" s="33" customFormat="1" ht="22.5" customHeight="1" hidden="1">
      <c r="A103" s="51"/>
      <c r="B103" s="52"/>
      <c r="C103" s="44" t="s">
        <v>31</v>
      </c>
      <c r="D103" s="80"/>
      <c r="E103" s="32"/>
    </row>
    <row r="104" spans="1:5" s="33" customFormat="1" ht="22.5" customHeight="1" hidden="1">
      <c r="A104" s="51"/>
      <c r="B104" s="52"/>
      <c r="C104" s="44" t="s">
        <v>65</v>
      </c>
      <c r="D104" s="80"/>
      <c r="E104" s="32"/>
    </row>
    <row r="105" spans="1:5" s="33" customFormat="1" ht="22.5" customHeight="1">
      <c r="A105" s="51"/>
      <c r="B105" s="52"/>
      <c r="C105" s="44" t="s">
        <v>45</v>
      </c>
      <c r="D105" s="80">
        <v>57.12</v>
      </c>
      <c r="E105" s="32"/>
    </row>
    <row r="106" spans="1:5" s="33" customFormat="1" ht="24" customHeight="1" hidden="1">
      <c r="A106" s="51"/>
      <c r="B106" s="52"/>
      <c r="C106" s="44" t="s">
        <v>69</v>
      </c>
      <c r="D106" s="80"/>
      <c r="E106" s="32"/>
    </row>
    <row r="107" spans="1:5" s="33" customFormat="1" ht="22.5" customHeight="1" hidden="1">
      <c r="A107" s="51"/>
      <c r="B107" s="52"/>
      <c r="C107" s="44" t="s">
        <v>86</v>
      </c>
      <c r="D107" s="80"/>
      <c r="E107" s="32"/>
    </row>
    <row r="108" spans="1:5" s="33" customFormat="1" ht="22.5" customHeight="1" hidden="1">
      <c r="A108" s="51"/>
      <c r="B108" s="52"/>
      <c r="C108" s="44" t="s">
        <v>66</v>
      </c>
      <c r="D108" s="80"/>
      <c r="E108" s="32"/>
    </row>
    <row r="109" spans="1:5" s="33" customFormat="1" ht="28.5" customHeight="1" hidden="1">
      <c r="A109" s="51"/>
      <c r="B109" s="52"/>
      <c r="C109" s="44" t="s">
        <v>76</v>
      </c>
      <c r="D109" s="80"/>
      <c r="E109" s="32"/>
    </row>
    <row r="110" spans="1:5" s="33" customFormat="1" ht="22.5" customHeight="1" hidden="1">
      <c r="A110" s="51"/>
      <c r="B110" s="52"/>
      <c r="C110" s="44" t="s">
        <v>86</v>
      </c>
      <c r="D110" s="80"/>
      <c r="E110" s="32"/>
    </row>
    <row r="111" spans="1:5" s="33" customFormat="1" ht="22.5" customHeight="1" hidden="1">
      <c r="A111" s="51"/>
      <c r="B111" s="52"/>
      <c r="C111" s="44" t="s">
        <v>77</v>
      </c>
      <c r="D111" s="80"/>
      <c r="E111" s="32"/>
    </row>
    <row r="112" spans="1:5" s="33" customFormat="1" ht="22.5" customHeight="1" hidden="1">
      <c r="A112" s="51"/>
      <c r="B112" s="52"/>
      <c r="C112" s="44" t="s">
        <v>0</v>
      </c>
      <c r="D112" s="80"/>
      <c r="E112" s="32"/>
    </row>
    <row r="113" spans="1:5" s="33" customFormat="1" ht="22.5" customHeight="1" hidden="1">
      <c r="A113" s="51"/>
      <c r="B113" s="52"/>
      <c r="C113" s="44" t="s">
        <v>60</v>
      </c>
      <c r="D113" s="80"/>
      <c r="E113" s="32"/>
    </row>
    <row r="114" spans="1:5" s="33" customFormat="1" ht="22.5" customHeight="1">
      <c r="A114" s="38"/>
      <c r="B114" s="128" t="s">
        <v>71</v>
      </c>
      <c r="C114" s="128"/>
      <c r="D114" s="79">
        <f>SUM(D115:D132)</f>
        <v>0</v>
      </c>
      <c r="E114" s="32"/>
    </row>
    <row r="115" spans="1:5" s="25" customFormat="1" ht="22.5" customHeight="1" hidden="1">
      <c r="A115" s="51"/>
      <c r="B115" s="44"/>
      <c r="C115" s="44" t="s">
        <v>73</v>
      </c>
      <c r="D115" s="80"/>
      <c r="E115" s="24"/>
    </row>
    <row r="116" spans="1:5" s="33" customFormat="1" ht="19.5" customHeight="1" hidden="1">
      <c r="A116" s="51"/>
      <c r="B116" s="44"/>
      <c r="C116" s="44" t="s">
        <v>59</v>
      </c>
      <c r="D116" s="80"/>
      <c r="E116" s="32"/>
    </row>
    <row r="117" spans="1:5" s="33" customFormat="1" ht="19.5" customHeight="1" hidden="1">
      <c r="A117" s="51"/>
      <c r="B117" s="44"/>
      <c r="C117" s="44" t="s">
        <v>30</v>
      </c>
      <c r="D117" s="80"/>
      <c r="E117" s="32"/>
    </row>
    <row r="118" spans="1:5" s="33" customFormat="1" ht="19.5" customHeight="1" hidden="1">
      <c r="A118" s="51"/>
      <c r="B118" s="44"/>
      <c r="C118" s="44" t="s">
        <v>74</v>
      </c>
      <c r="D118" s="80"/>
      <c r="E118" s="32"/>
    </row>
    <row r="119" spans="1:5" s="33" customFormat="1" ht="19.5" customHeight="1" hidden="1">
      <c r="A119" s="51"/>
      <c r="B119" s="44"/>
      <c r="C119" s="44" t="s">
        <v>63</v>
      </c>
      <c r="D119" s="80"/>
      <c r="E119" s="32"/>
    </row>
    <row r="120" spans="1:5" s="33" customFormat="1" ht="19.5" customHeight="1" hidden="1">
      <c r="A120" s="51"/>
      <c r="B120" s="44"/>
      <c r="C120" s="44" t="s">
        <v>83</v>
      </c>
      <c r="D120" s="80"/>
      <c r="E120" s="32"/>
    </row>
    <row r="121" spans="1:5" s="33" customFormat="1" ht="19.5" customHeight="1" hidden="1">
      <c r="A121" s="51"/>
      <c r="B121" s="44"/>
      <c r="C121" s="44" t="s">
        <v>15</v>
      </c>
      <c r="D121" s="80"/>
      <c r="E121" s="32"/>
    </row>
    <row r="122" spans="1:5" s="33" customFormat="1" ht="19.5" customHeight="1" hidden="1">
      <c r="A122" s="51"/>
      <c r="B122" s="44"/>
      <c r="C122" s="44" t="s">
        <v>64</v>
      </c>
      <c r="D122" s="80"/>
      <c r="E122" s="32"/>
    </row>
    <row r="123" spans="1:5" s="33" customFormat="1" ht="21" customHeight="1" hidden="1">
      <c r="A123" s="51"/>
      <c r="B123" s="44"/>
      <c r="C123" s="44" t="s">
        <v>18</v>
      </c>
      <c r="D123" s="80"/>
      <c r="E123" s="32"/>
    </row>
    <row r="124" spans="1:5" s="33" customFormat="1" ht="19.5" customHeight="1" hidden="1">
      <c r="A124" s="51"/>
      <c r="B124" s="44"/>
      <c r="C124" s="44" t="s">
        <v>31</v>
      </c>
      <c r="D124" s="80"/>
      <c r="E124" s="32"/>
    </row>
    <row r="125" spans="1:5" s="33" customFormat="1" ht="19.5" customHeight="1" hidden="1">
      <c r="A125" s="51"/>
      <c r="B125" s="44"/>
      <c r="C125" s="44" t="s">
        <v>65</v>
      </c>
      <c r="D125" s="80"/>
      <c r="E125" s="32"/>
    </row>
    <row r="126" spans="1:5" s="33" customFormat="1" ht="19.5" customHeight="1" hidden="1">
      <c r="A126" s="51"/>
      <c r="B126" s="44"/>
      <c r="C126" s="44" t="s">
        <v>45</v>
      </c>
      <c r="D126" s="80"/>
      <c r="E126" s="32"/>
    </row>
    <row r="127" spans="1:5" s="33" customFormat="1" ht="19.5" customHeight="1" hidden="1">
      <c r="A127" s="51"/>
      <c r="B127" s="44"/>
      <c r="C127" s="44" t="s">
        <v>69</v>
      </c>
      <c r="D127" s="80"/>
      <c r="E127" s="32"/>
    </row>
    <row r="128" spans="1:5" s="33" customFormat="1" ht="21" customHeight="1" hidden="1">
      <c r="A128" s="51"/>
      <c r="B128" s="44"/>
      <c r="C128" s="44" t="s">
        <v>86</v>
      </c>
      <c r="D128" s="80"/>
      <c r="E128" s="32"/>
    </row>
    <row r="129" spans="1:7" s="33" customFormat="1" ht="18.75" customHeight="1" hidden="1">
      <c r="A129" s="51"/>
      <c r="B129" s="44"/>
      <c r="C129" s="44" t="s">
        <v>66</v>
      </c>
      <c r="D129" s="80"/>
      <c r="E129" s="32"/>
      <c r="G129" s="37"/>
    </row>
    <row r="130" spans="1:5" s="33" customFormat="1" ht="19.5" customHeight="1" hidden="1">
      <c r="A130" s="51"/>
      <c r="B130" s="44"/>
      <c r="C130" s="44" t="s">
        <v>76</v>
      </c>
      <c r="D130" s="80"/>
      <c r="E130" s="32"/>
    </row>
    <row r="131" spans="1:5" s="33" customFormat="1" ht="19.5" customHeight="1" hidden="1">
      <c r="A131" s="51"/>
      <c r="B131" s="44"/>
      <c r="C131" s="44" t="s">
        <v>77</v>
      </c>
      <c r="D131" s="80"/>
      <c r="E131" s="32"/>
    </row>
    <row r="132" spans="1:5" s="33" customFormat="1" ht="19.5" customHeight="1" hidden="1">
      <c r="A132" s="51"/>
      <c r="B132" s="44"/>
      <c r="C132" s="44" t="s">
        <v>60</v>
      </c>
      <c r="D132" s="80"/>
      <c r="E132" s="32"/>
    </row>
    <row r="133" spans="1:7" s="33" customFormat="1" ht="23.25" customHeight="1">
      <c r="A133" s="21"/>
      <c r="B133" s="128" t="s">
        <v>85</v>
      </c>
      <c r="C133" s="128"/>
      <c r="D133" s="79">
        <f>SUM(D134:D151)</f>
        <v>0</v>
      </c>
      <c r="E133" s="32"/>
      <c r="G133" s="37"/>
    </row>
    <row r="134" spans="1:5" s="25" customFormat="1" ht="16.5" customHeight="1" hidden="1">
      <c r="A134" s="51"/>
      <c r="B134" s="44"/>
      <c r="C134" s="44" t="s">
        <v>73</v>
      </c>
      <c r="D134" s="80"/>
      <c r="E134" s="24"/>
    </row>
    <row r="135" spans="1:5" s="33" customFormat="1" ht="19.5" customHeight="1" hidden="1">
      <c r="A135" s="51"/>
      <c r="B135" s="44"/>
      <c r="C135" s="44" t="s">
        <v>59</v>
      </c>
      <c r="D135" s="80"/>
      <c r="E135" s="32"/>
    </row>
    <row r="136" spans="1:5" s="33" customFormat="1" ht="19.5" customHeight="1" hidden="1">
      <c r="A136" s="51"/>
      <c r="B136" s="44"/>
      <c r="C136" s="44" t="s">
        <v>30</v>
      </c>
      <c r="D136" s="80"/>
      <c r="E136" s="32"/>
    </row>
    <row r="137" spans="1:5" s="33" customFormat="1" ht="22.5" customHeight="1" hidden="1">
      <c r="A137" s="51"/>
      <c r="B137" s="44"/>
      <c r="C137" s="44" t="s">
        <v>74</v>
      </c>
      <c r="D137" s="80"/>
      <c r="E137" s="32"/>
    </row>
    <row r="138" spans="1:5" s="33" customFormat="1" ht="19.5" customHeight="1" hidden="1">
      <c r="A138" s="51"/>
      <c r="B138" s="44"/>
      <c r="C138" s="44" t="s">
        <v>63</v>
      </c>
      <c r="D138" s="80"/>
      <c r="E138" s="32"/>
    </row>
    <row r="139" spans="1:5" s="33" customFormat="1" ht="19.5" customHeight="1" hidden="1">
      <c r="A139" s="51"/>
      <c r="B139" s="44"/>
      <c r="C139" s="44" t="s">
        <v>75</v>
      </c>
      <c r="D139" s="80"/>
      <c r="E139" s="32"/>
    </row>
    <row r="140" spans="1:5" s="33" customFormat="1" ht="18.75" customHeight="1" hidden="1">
      <c r="A140" s="51"/>
      <c r="B140" s="44"/>
      <c r="C140" s="44" t="s">
        <v>15</v>
      </c>
      <c r="D140" s="80"/>
      <c r="E140" s="32"/>
    </row>
    <row r="141" spans="1:5" s="33" customFormat="1" ht="19.5" customHeight="1" hidden="1">
      <c r="A141" s="51"/>
      <c r="B141" s="44"/>
      <c r="C141" s="44" t="s">
        <v>64</v>
      </c>
      <c r="D141" s="80"/>
      <c r="E141" s="32"/>
    </row>
    <row r="142" spans="1:5" s="33" customFormat="1" ht="19.5" customHeight="1" hidden="1">
      <c r="A142" s="51"/>
      <c r="B142" s="44"/>
      <c r="C142" s="44" t="s">
        <v>18</v>
      </c>
      <c r="D142" s="80"/>
      <c r="E142" s="32"/>
    </row>
    <row r="143" spans="1:5" s="33" customFormat="1" ht="20.25" customHeight="1" hidden="1">
      <c r="A143" s="51"/>
      <c r="B143" s="44"/>
      <c r="C143" s="44" t="s">
        <v>31</v>
      </c>
      <c r="D143" s="80"/>
      <c r="E143" s="32"/>
    </row>
    <row r="144" spans="1:5" s="33" customFormat="1" ht="19.5" customHeight="1" hidden="1">
      <c r="A144" s="51"/>
      <c r="B144" s="44"/>
      <c r="C144" s="44" t="s">
        <v>65</v>
      </c>
      <c r="D144" s="80"/>
      <c r="E144" s="32"/>
    </row>
    <row r="145" spans="1:5" s="33" customFormat="1" ht="19.5" customHeight="1" hidden="1">
      <c r="A145" s="51"/>
      <c r="B145" s="44"/>
      <c r="C145" s="44" t="s">
        <v>45</v>
      </c>
      <c r="D145" s="80"/>
      <c r="E145" s="32"/>
    </row>
    <row r="146" spans="1:5" s="33" customFormat="1" ht="19.5" customHeight="1" hidden="1">
      <c r="A146" s="51"/>
      <c r="B146" s="44"/>
      <c r="C146" s="44" t="s">
        <v>69</v>
      </c>
      <c r="D146" s="80"/>
      <c r="E146" s="32"/>
    </row>
    <row r="147" spans="1:5" s="33" customFormat="1" ht="19.5" customHeight="1" hidden="1">
      <c r="A147" s="51"/>
      <c r="B147" s="44"/>
      <c r="C147" s="44" t="s">
        <v>86</v>
      </c>
      <c r="D147" s="80"/>
      <c r="E147" s="32"/>
    </row>
    <row r="148" spans="1:5" s="33" customFormat="1" ht="24" customHeight="1" hidden="1">
      <c r="A148" s="51"/>
      <c r="B148" s="44"/>
      <c r="C148" s="44" t="s">
        <v>66</v>
      </c>
      <c r="D148" s="80"/>
      <c r="E148" s="32"/>
    </row>
    <row r="149" spans="1:5" s="33" customFormat="1" ht="19.5" customHeight="1" hidden="1">
      <c r="A149" s="51"/>
      <c r="B149" s="44"/>
      <c r="C149" s="44" t="s">
        <v>76</v>
      </c>
      <c r="D149" s="80"/>
      <c r="E149" s="32"/>
    </row>
    <row r="150" spans="1:5" s="33" customFormat="1" ht="19.5" customHeight="1" hidden="1">
      <c r="A150" s="51"/>
      <c r="B150" s="44"/>
      <c r="C150" s="44" t="s">
        <v>77</v>
      </c>
      <c r="D150" s="80"/>
      <c r="E150" s="32"/>
    </row>
    <row r="151" spans="1:5" s="33" customFormat="1" ht="22.5" customHeight="1" hidden="1">
      <c r="A151" s="51"/>
      <c r="B151" s="44"/>
      <c r="C151" s="44" t="s">
        <v>60</v>
      </c>
      <c r="D151" s="80"/>
      <c r="E151" s="32"/>
    </row>
    <row r="152" spans="1:5" s="33" customFormat="1" ht="19.5">
      <c r="A152" s="51"/>
      <c r="B152" s="128" t="s">
        <v>81</v>
      </c>
      <c r="C152" s="128"/>
      <c r="D152" s="79">
        <f>D153</f>
        <v>0</v>
      </c>
      <c r="E152" s="32"/>
    </row>
    <row r="153" spans="1:5" s="33" customFormat="1" ht="19.5" customHeight="1" hidden="1">
      <c r="A153" s="51"/>
      <c r="B153" s="47"/>
      <c r="C153" s="47" t="s">
        <v>82</v>
      </c>
      <c r="D153" s="80"/>
      <c r="E153" s="32"/>
    </row>
    <row r="154" spans="1:5" s="33" customFormat="1" ht="25.5" customHeight="1">
      <c r="A154" s="109" t="s">
        <v>56</v>
      </c>
      <c r="B154" s="124" t="s">
        <v>121</v>
      </c>
      <c r="C154" s="125"/>
      <c r="D154" s="82">
        <v>60500</v>
      </c>
      <c r="E154" s="32"/>
    </row>
    <row r="155" spans="1:5" s="25" customFormat="1" ht="25.5" customHeight="1">
      <c r="A155" s="110"/>
      <c r="B155" s="124" t="s">
        <v>123</v>
      </c>
      <c r="C155" s="125"/>
      <c r="D155" s="82">
        <v>248.45</v>
      </c>
      <c r="E155" s="24"/>
    </row>
    <row r="156" spans="1:5" s="25" customFormat="1" ht="25.5" customHeight="1" hidden="1">
      <c r="A156" s="110"/>
      <c r="B156" s="124"/>
      <c r="C156" s="125"/>
      <c r="D156" s="82"/>
      <c r="E156" s="24"/>
    </row>
    <row r="157" spans="1:5" s="25" customFormat="1" ht="25.5" customHeight="1" hidden="1">
      <c r="A157" s="110"/>
      <c r="B157" s="124"/>
      <c r="C157" s="125"/>
      <c r="D157" s="82"/>
      <c r="E157" s="24"/>
    </row>
    <row r="158" spans="1:5" s="25" customFormat="1" ht="25.5" customHeight="1" hidden="1">
      <c r="A158" s="111"/>
      <c r="B158" s="124"/>
      <c r="C158" s="125"/>
      <c r="D158" s="82"/>
      <c r="E158" s="24"/>
    </row>
    <row r="159" spans="1:6" s="25" customFormat="1" ht="25.5" customHeight="1">
      <c r="A159" s="46" t="s">
        <v>22</v>
      </c>
      <c r="B159" s="126" t="s">
        <v>57</v>
      </c>
      <c r="C159" s="126"/>
      <c r="D159" s="64">
        <f>D170+D179+D185+D190+D195+D200+D222+D225+D231+D248+D216+D264+D205+D211+D243+D255</f>
        <v>125982.53000000001</v>
      </c>
      <c r="E159" s="24"/>
      <c r="F159" s="57"/>
    </row>
    <row r="160" spans="1:6" s="25" customFormat="1" ht="18.75">
      <c r="A160" s="109" t="s">
        <v>15</v>
      </c>
      <c r="B160" s="86" t="s">
        <v>92</v>
      </c>
      <c r="C160" s="87"/>
      <c r="D160" s="76">
        <v>715.27</v>
      </c>
      <c r="E160" s="53"/>
      <c r="F160" s="57"/>
    </row>
    <row r="161" spans="1:6" s="25" customFormat="1" ht="18.75" hidden="1">
      <c r="A161" s="110"/>
      <c r="B161" s="86"/>
      <c r="C161" s="87"/>
      <c r="D161" s="76"/>
      <c r="E161" s="53"/>
      <c r="F161" s="57"/>
    </row>
    <row r="162" spans="1:7" s="25" customFormat="1" ht="18.75" hidden="1">
      <c r="A162" s="110"/>
      <c r="B162" s="86"/>
      <c r="C162" s="87"/>
      <c r="D162" s="76"/>
      <c r="E162" s="53"/>
      <c r="G162" s="57"/>
    </row>
    <row r="163" spans="1:7" s="25" customFormat="1" ht="26.25" customHeight="1" hidden="1">
      <c r="A163" s="110"/>
      <c r="B163" s="86"/>
      <c r="C163" s="87"/>
      <c r="D163" s="76"/>
      <c r="E163" s="53"/>
      <c r="G163" s="57"/>
    </row>
    <row r="164" spans="1:7" s="25" customFormat="1" ht="18.75" hidden="1">
      <c r="A164" s="110"/>
      <c r="B164" s="86"/>
      <c r="C164" s="87"/>
      <c r="D164" s="76"/>
      <c r="E164" s="53"/>
      <c r="G164" s="57"/>
    </row>
    <row r="165" spans="1:7" s="25" customFormat="1" ht="18.75" hidden="1">
      <c r="A165" s="110"/>
      <c r="B165" s="86"/>
      <c r="C165" s="87"/>
      <c r="D165" s="76"/>
      <c r="E165" s="53"/>
      <c r="G165" s="57"/>
    </row>
    <row r="166" spans="1:7" s="25" customFormat="1" ht="18.75" hidden="1">
      <c r="A166" s="110"/>
      <c r="B166" s="86"/>
      <c r="C166" s="87"/>
      <c r="D166" s="76"/>
      <c r="E166" s="53"/>
      <c r="G166" s="57"/>
    </row>
    <row r="167" spans="1:7" s="25" customFormat="1" ht="18.75" hidden="1">
      <c r="A167" s="110"/>
      <c r="B167" s="86"/>
      <c r="C167" s="87"/>
      <c r="D167" s="76"/>
      <c r="E167" s="53"/>
      <c r="G167" s="57"/>
    </row>
    <row r="168" spans="1:7" s="25" customFormat="1" ht="18.75" hidden="1">
      <c r="A168" s="110"/>
      <c r="B168" s="86"/>
      <c r="C168" s="87"/>
      <c r="D168" s="76"/>
      <c r="E168" s="53"/>
      <c r="G168" s="57"/>
    </row>
    <row r="169" spans="1:7" s="25" customFormat="1" ht="18.75" hidden="1">
      <c r="A169" s="110"/>
      <c r="B169" s="86"/>
      <c r="C169" s="87"/>
      <c r="D169" s="76"/>
      <c r="E169" s="53"/>
      <c r="G169" s="57"/>
    </row>
    <row r="170" spans="1:5" s="25" customFormat="1" ht="19.5">
      <c r="A170" s="111"/>
      <c r="B170" s="102" t="s">
        <v>95</v>
      </c>
      <c r="C170" s="103"/>
      <c r="D170" s="55">
        <f>SUM(D160:D169)</f>
        <v>715.27</v>
      </c>
      <c r="E170" s="53"/>
    </row>
    <row r="171" spans="1:4" s="26" customFormat="1" ht="18.75" hidden="1">
      <c r="A171" s="126" t="s">
        <v>31</v>
      </c>
      <c r="B171" s="86"/>
      <c r="C171" s="87"/>
      <c r="D171" s="58"/>
    </row>
    <row r="172" spans="1:4" s="26" customFormat="1" ht="18.75" hidden="1">
      <c r="A172" s="126"/>
      <c r="B172" s="86"/>
      <c r="C172" s="87"/>
      <c r="D172" s="58"/>
    </row>
    <row r="173" spans="1:4" s="26" customFormat="1" ht="22.5" customHeight="1" hidden="1">
      <c r="A173" s="126"/>
      <c r="B173" s="86"/>
      <c r="C173" s="87"/>
      <c r="D173" s="58"/>
    </row>
    <row r="174" spans="1:4" s="26" customFormat="1" ht="22.5" customHeight="1" hidden="1">
      <c r="A174" s="126"/>
      <c r="B174" s="88"/>
      <c r="C174" s="88"/>
      <c r="D174" s="58"/>
    </row>
    <row r="175" spans="1:4" s="26" customFormat="1" ht="18.75" hidden="1">
      <c r="A175" s="126"/>
      <c r="B175" s="86"/>
      <c r="C175" s="87"/>
      <c r="D175" s="58"/>
    </row>
    <row r="176" spans="1:4" s="26" customFormat="1" ht="22.5" customHeight="1" hidden="1">
      <c r="A176" s="126"/>
      <c r="B176" s="86"/>
      <c r="C176" s="87"/>
      <c r="D176" s="58"/>
    </row>
    <row r="177" spans="1:4" s="26" customFormat="1" ht="21.75" customHeight="1" hidden="1">
      <c r="A177" s="126"/>
      <c r="B177" s="86"/>
      <c r="C177" s="87"/>
      <c r="D177" s="58"/>
    </row>
    <row r="178" spans="1:4" s="26" customFormat="1" ht="18.75" hidden="1">
      <c r="A178" s="126"/>
      <c r="B178" s="86"/>
      <c r="C178" s="87"/>
      <c r="D178" s="58"/>
    </row>
    <row r="179" spans="1:8" s="26" customFormat="1" ht="19.5" hidden="1">
      <c r="A179" s="126"/>
      <c r="B179" s="102" t="s">
        <v>95</v>
      </c>
      <c r="C179" s="103"/>
      <c r="D179" s="62">
        <f>SUM(D171:D178)</f>
        <v>0</v>
      </c>
      <c r="F179" s="28"/>
      <c r="H179" s="28"/>
    </row>
    <row r="180" spans="1:4" s="26" customFormat="1" ht="41.25" customHeight="1" hidden="1">
      <c r="A180" s="109" t="s">
        <v>60</v>
      </c>
      <c r="B180" s="86"/>
      <c r="C180" s="87"/>
      <c r="D180" s="58"/>
    </row>
    <row r="181" spans="1:4" s="26" customFormat="1" ht="26.25" customHeight="1" hidden="1">
      <c r="A181" s="110"/>
      <c r="B181" s="86"/>
      <c r="C181" s="87"/>
      <c r="D181" s="58"/>
    </row>
    <row r="182" spans="1:4" s="26" customFormat="1" ht="22.5" customHeight="1" hidden="1">
      <c r="A182" s="110"/>
      <c r="B182" s="86"/>
      <c r="C182" s="87"/>
      <c r="D182" s="58"/>
    </row>
    <row r="183" spans="1:4" s="26" customFormat="1" ht="22.5" customHeight="1" hidden="1">
      <c r="A183" s="110"/>
      <c r="B183" s="88"/>
      <c r="C183" s="88"/>
      <c r="D183" s="58"/>
    </row>
    <row r="184" spans="1:4" s="26" customFormat="1" ht="22.5" customHeight="1" hidden="1">
      <c r="A184" s="110"/>
      <c r="B184" s="88"/>
      <c r="C184" s="88"/>
      <c r="D184" s="58"/>
    </row>
    <row r="185" spans="1:4" s="26" customFormat="1" ht="19.5" hidden="1">
      <c r="A185" s="111"/>
      <c r="B185" s="102" t="s">
        <v>95</v>
      </c>
      <c r="C185" s="103"/>
      <c r="D185" s="63">
        <f>SUM(D180:D184)</f>
        <v>0</v>
      </c>
    </row>
    <row r="186" spans="1:4" s="26" customFormat="1" ht="21" customHeight="1" hidden="1">
      <c r="A186" s="109" t="s">
        <v>59</v>
      </c>
      <c r="B186" s="86"/>
      <c r="C186" s="87"/>
      <c r="D186" s="58"/>
    </row>
    <row r="187" spans="1:4" s="26" customFormat="1" ht="18.75" hidden="1">
      <c r="A187" s="110"/>
      <c r="B187" s="88"/>
      <c r="C187" s="88"/>
      <c r="D187" s="58"/>
    </row>
    <row r="188" spans="1:4" s="26" customFormat="1" ht="18.75" hidden="1">
      <c r="A188" s="110"/>
      <c r="B188" s="86"/>
      <c r="C188" s="87"/>
      <c r="D188" s="58"/>
    </row>
    <row r="189" spans="1:4" s="26" customFormat="1" ht="18.75" hidden="1">
      <c r="A189" s="110"/>
      <c r="B189" s="86"/>
      <c r="C189" s="87"/>
      <c r="D189" s="58"/>
    </row>
    <row r="190" spans="1:4" s="26" customFormat="1" ht="19.5" hidden="1">
      <c r="A190" s="111"/>
      <c r="B190" s="102" t="s">
        <v>95</v>
      </c>
      <c r="C190" s="103"/>
      <c r="D190" s="63">
        <f>D186+D187+D188+D189</f>
        <v>0</v>
      </c>
    </row>
    <row r="191" spans="1:4" s="26" customFormat="1" ht="21.75" customHeight="1">
      <c r="A191" s="109" t="s">
        <v>69</v>
      </c>
      <c r="B191" s="86" t="s">
        <v>98</v>
      </c>
      <c r="C191" s="87"/>
      <c r="D191" s="58">
        <v>5940</v>
      </c>
    </row>
    <row r="192" spans="1:4" s="26" customFormat="1" ht="21.75" customHeight="1" hidden="1">
      <c r="A192" s="110"/>
      <c r="B192" s="86"/>
      <c r="C192" s="87"/>
      <c r="D192" s="58"/>
    </row>
    <row r="193" spans="1:4" s="26" customFormat="1" ht="18.75" hidden="1">
      <c r="A193" s="110"/>
      <c r="B193" s="88"/>
      <c r="C193" s="88"/>
      <c r="D193" s="58"/>
    </row>
    <row r="194" spans="1:4" s="26" customFormat="1" ht="18.75" hidden="1">
      <c r="A194" s="110"/>
      <c r="B194" s="86"/>
      <c r="C194" s="87"/>
      <c r="D194" s="58"/>
    </row>
    <row r="195" spans="1:6" s="26" customFormat="1" ht="19.5">
      <c r="A195" s="111"/>
      <c r="B195" s="102" t="s">
        <v>95</v>
      </c>
      <c r="C195" s="103"/>
      <c r="D195" s="56">
        <f>D191+D192+D193+D194</f>
        <v>5940</v>
      </c>
      <c r="F195" s="28"/>
    </row>
    <row r="196" spans="1:4" s="26" customFormat="1" ht="21" customHeight="1">
      <c r="A196" s="126" t="s">
        <v>66</v>
      </c>
      <c r="B196" s="124" t="s">
        <v>118</v>
      </c>
      <c r="C196" s="125"/>
      <c r="D196" s="29">
        <v>667</v>
      </c>
    </row>
    <row r="197" spans="1:4" s="26" customFormat="1" ht="22.5" customHeight="1" hidden="1">
      <c r="A197" s="126"/>
      <c r="B197" s="86"/>
      <c r="C197" s="87"/>
      <c r="D197" s="29"/>
    </row>
    <row r="198" spans="1:4" s="26" customFormat="1" ht="22.5" customHeight="1" hidden="1">
      <c r="A198" s="126"/>
      <c r="B198" s="86"/>
      <c r="C198" s="87"/>
      <c r="D198" s="29"/>
    </row>
    <row r="199" spans="1:4" s="26" customFormat="1" ht="22.5" customHeight="1" hidden="1">
      <c r="A199" s="126"/>
      <c r="B199" s="86"/>
      <c r="C199" s="87"/>
      <c r="D199" s="29"/>
    </row>
    <row r="200" spans="1:7" s="26" customFormat="1" ht="19.5">
      <c r="A200" s="126"/>
      <c r="B200" s="102" t="s">
        <v>95</v>
      </c>
      <c r="C200" s="103"/>
      <c r="D200" s="56">
        <f>SUM(D196:D199)</f>
        <v>667</v>
      </c>
      <c r="G200" s="28"/>
    </row>
    <row r="201" spans="1:7" s="26" customFormat="1" ht="18.75">
      <c r="A201" s="126" t="s">
        <v>31</v>
      </c>
      <c r="B201" s="86" t="s">
        <v>117</v>
      </c>
      <c r="C201" s="87"/>
      <c r="D201" s="29">
        <v>3000</v>
      </c>
      <c r="G201" s="28"/>
    </row>
    <row r="202" spans="1:7" s="26" customFormat="1" ht="17.25" customHeight="1" hidden="1">
      <c r="A202" s="126"/>
      <c r="B202" s="86"/>
      <c r="C202" s="87"/>
      <c r="D202" s="29"/>
      <c r="G202" s="28"/>
    </row>
    <row r="203" spans="1:4" s="26" customFormat="1" ht="22.5" customHeight="1" hidden="1">
      <c r="A203" s="126"/>
      <c r="B203" s="86"/>
      <c r="C203" s="87"/>
      <c r="D203" s="29"/>
    </row>
    <row r="204" spans="1:4" s="26" customFormat="1" ht="17.25" customHeight="1" hidden="1">
      <c r="A204" s="126"/>
      <c r="B204" s="86"/>
      <c r="C204" s="87"/>
      <c r="D204" s="29"/>
    </row>
    <row r="205" spans="1:6" s="26" customFormat="1" ht="19.5">
      <c r="A205" s="126"/>
      <c r="B205" s="102" t="s">
        <v>95</v>
      </c>
      <c r="C205" s="103"/>
      <c r="D205" s="56">
        <f>SUM(D201:D204)</f>
        <v>3000</v>
      </c>
      <c r="F205" s="28"/>
    </row>
    <row r="206" spans="1:4" s="26" customFormat="1" ht="21.75" customHeight="1" hidden="1">
      <c r="A206" s="126"/>
      <c r="B206" s="86"/>
      <c r="C206" s="87"/>
      <c r="D206" s="29"/>
    </row>
    <row r="207" spans="1:4" s="26" customFormat="1" ht="21" customHeight="1" hidden="1">
      <c r="A207" s="126"/>
      <c r="B207" s="112"/>
      <c r="C207" s="127"/>
      <c r="D207" s="29"/>
    </row>
    <row r="208" spans="1:4" s="26" customFormat="1" ht="18.75" hidden="1">
      <c r="A208" s="126"/>
      <c r="B208" s="86"/>
      <c r="C208" s="87"/>
      <c r="D208" s="29"/>
    </row>
    <row r="209" spans="1:4" s="26" customFormat="1" ht="38.25" customHeight="1" hidden="1">
      <c r="A209" s="126"/>
      <c r="B209" s="86"/>
      <c r="C209" s="87"/>
      <c r="D209" s="29"/>
    </row>
    <row r="210" spans="1:4" s="26" customFormat="1" ht="24" customHeight="1" hidden="1">
      <c r="A210" s="126"/>
      <c r="B210" s="86"/>
      <c r="C210" s="87"/>
      <c r="D210" s="29"/>
    </row>
    <row r="211" spans="1:4" s="26" customFormat="1" ht="19.5" hidden="1">
      <c r="A211" s="126"/>
      <c r="B211" s="102" t="s">
        <v>95</v>
      </c>
      <c r="C211" s="103"/>
      <c r="D211" s="56">
        <f>D206+D207+D208+D209+D210</f>
        <v>0</v>
      </c>
    </row>
    <row r="212" spans="1:4" s="26" customFormat="1" ht="18.75">
      <c r="A212" s="126" t="s">
        <v>94</v>
      </c>
      <c r="B212" s="124" t="s">
        <v>97</v>
      </c>
      <c r="C212" s="125"/>
      <c r="D212" s="41">
        <v>615</v>
      </c>
    </row>
    <row r="213" spans="1:4" s="26" customFormat="1" ht="18.75">
      <c r="A213" s="126"/>
      <c r="B213" s="86" t="s">
        <v>43</v>
      </c>
      <c r="C213" s="87"/>
      <c r="D213" s="29">
        <v>72</v>
      </c>
    </row>
    <row r="214" spans="1:4" s="26" customFormat="1" ht="18.75" hidden="1">
      <c r="A214" s="126"/>
      <c r="B214" s="124"/>
      <c r="C214" s="125"/>
      <c r="D214" s="29"/>
    </row>
    <row r="215" spans="1:4" s="26" customFormat="1" ht="18.75">
      <c r="A215" s="126"/>
      <c r="B215" s="124" t="s">
        <v>99</v>
      </c>
      <c r="C215" s="125"/>
      <c r="D215" s="29">
        <v>1477</v>
      </c>
    </row>
    <row r="216" spans="1:6" s="26" customFormat="1" ht="24.75" customHeight="1">
      <c r="A216" s="126"/>
      <c r="B216" s="102" t="s">
        <v>95</v>
      </c>
      <c r="C216" s="103"/>
      <c r="D216" s="56">
        <f>SUM(D212:D215)</f>
        <v>2164</v>
      </c>
      <c r="F216" s="28"/>
    </row>
    <row r="217" spans="1:4" s="26" customFormat="1" ht="18.75" hidden="1">
      <c r="A217" s="120" t="s">
        <v>109</v>
      </c>
      <c r="B217" s="86"/>
      <c r="C217" s="87"/>
      <c r="D217" s="29"/>
    </row>
    <row r="218" spans="1:4" s="26" customFormat="1" ht="18.75" customHeight="1" hidden="1">
      <c r="A218" s="121"/>
      <c r="B218" s="86"/>
      <c r="C218" s="123"/>
      <c r="D218" s="29"/>
    </row>
    <row r="219" spans="1:4" s="26" customFormat="1" ht="21" customHeight="1" hidden="1">
      <c r="A219" s="121"/>
      <c r="B219" s="124"/>
      <c r="C219" s="125"/>
      <c r="D219" s="29"/>
    </row>
    <row r="220" spans="1:4" s="26" customFormat="1" ht="18.75" customHeight="1" hidden="1">
      <c r="A220" s="121"/>
      <c r="B220" s="86"/>
      <c r="C220" s="123"/>
      <c r="D220" s="29"/>
    </row>
    <row r="221" spans="1:4" s="26" customFormat="1" ht="18.75" hidden="1">
      <c r="A221" s="121"/>
      <c r="B221" s="86"/>
      <c r="C221" s="87"/>
      <c r="D221" s="29"/>
    </row>
    <row r="222" spans="1:4" s="26" customFormat="1" ht="19.5" hidden="1">
      <c r="A222" s="122"/>
      <c r="B222" s="102" t="s">
        <v>95</v>
      </c>
      <c r="C222" s="103"/>
      <c r="D222" s="56">
        <f>SUM(D217:D221)</f>
        <v>0</v>
      </c>
    </row>
    <row r="223" spans="1:6" s="26" customFormat="1" ht="21" customHeight="1" hidden="1">
      <c r="A223" s="109"/>
      <c r="B223" s="86"/>
      <c r="C223" s="87"/>
      <c r="D223" s="29"/>
      <c r="F223" s="28"/>
    </row>
    <row r="224" spans="1:4" s="26" customFormat="1" ht="18.75" hidden="1">
      <c r="A224" s="110"/>
      <c r="B224" s="86"/>
      <c r="C224" s="87"/>
      <c r="D224" s="29"/>
    </row>
    <row r="225" spans="1:7" s="26" customFormat="1" ht="19.5" hidden="1">
      <c r="A225" s="111"/>
      <c r="B225" s="102" t="s">
        <v>95</v>
      </c>
      <c r="C225" s="103"/>
      <c r="D225" s="56">
        <f>D224+D223</f>
        <v>0</v>
      </c>
      <c r="G225" s="28"/>
    </row>
    <row r="226" spans="1:4" s="26" customFormat="1" ht="18.75">
      <c r="A226" s="116" t="s">
        <v>64</v>
      </c>
      <c r="B226" s="86" t="s">
        <v>91</v>
      </c>
      <c r="C226" s="87"/>
      <c r="D226" s="29">
        <f>285+7125+7125+950+1275</f>
        <v>16760</v>
      </c>
    </row>
    <row r="227" spans="1:4" s="26" customFormat="1" ht="21" customHeight="1">
      <c r="A227" s="117"/>
      <c r="B227" s="86" t="s">
        <v>119</v>
      </c>
      <c r="C227" s="87"/>
      <c r="D227" s="29">
        <v>10197.98</v>
      </c>
    </row>
    <row r="228" spans="1:4" s="26" customFormat="1" ht="21" customHeight="1" hidden="1">
      <c r="A228" s="117"/>
      <c r="B228" s="93"/>
      <c r="C228" s="94"/>
      <c r="D228" s="29"/>
    </row>
    <row r="229" spans="1:4" s="26" customFormat="1" ht="18.75" hidden="1">
      <c r="A229" s="117"/>
      <c r="B229" s="93"/>
      <c r="C229" s="119"/>
      <c r="D229" s="29"/>
    </row>
    <row r="230" spans="1:4" s="26" customFormat="1" ht="36" customHeight="1" hidden="1">
      <c r="A230" s="117"/>
      <c r="B230" s="93"/>
      <c r="C230" s="119"/>
      <c r="D230" s="29"/>
    </row>
    <row r="231" spans="1:4" s="26" customFormat="1" ht="18" customHeight="1">
      <c r="A231" s="118"/>
      <c r="B231" s="114" t="s">
        <v>95</v>
      </c>
      <c r="C231" s="115"/>
      <c r="D231" s="56">
        <f>SUM(D226:D230)</f>
        <v>26957.98</v>
      </c>
    </row>
    <row r="232" spans="1:4" s="26" customFormat="1" ht="18.75" hidden="1">
      <c r="A232" s="109" t="s">
        <v>45</v>
      </c>
      <c r="B232" s="86"/>
      <c r="C232" s="87"/>
      <c r="D232" s="29"/>
    </row>
    <row r="233" spans="1:4" s="26" customFormat="1" ht="18.75" hidden="1">
      <c r="A233" s="110"/>
      <c r="B233" s="86"/>
      <c r="C233" s="87"/>
      <c r="D233" s="29"/>
    </row>
    <row r="234" spans="1:4" s="26" customFormat="1" ht="18.75" hidden="1">
      <c r="A234" s="110"/>
      <c r="B234" s="86"/>
      <c r="C234" s="87"/>
      <c r="D234" s="29"/>
    </row>
    <row r="235" spans="1:4" s="26" customFormat="1" ht="18.75" hidden="1">
      <c r="A235" s="110"/>
      <c r="B235" s="86"/>
      <c r="C235" s="87"/>
      <c r="D235" s="29"/>
    </row>
    <row r="236" spans="1:4" s="26" customFormat="1" ht="18.75" hidden="1">
      <c r="A236" s="110"/>
      <c r="B236" s="86"/>
      <c r="C236" s="87"/>
      <c r="D236" s="29"/>
    </row>
    <row r="237" spans="1:4" s="26" customFormat="1" ht="18.75" hidden="1">
      <c r="A237" s="110"/>
      <c r="B237" s="86"/>
      <c r="C237" s="87"/>
      <c r="D237" s="29"/>
    </row>
    <row r="238" spans="1:4" s="26" customFormat="1" ht="18.75" hidden="1">
      <c r="A238" s="110"/>
      <c r="B238" s="86"/>
      <c r="C238" s="87"/>
      <c r="D238" s="29"/>
    </row>
    <row r="239" spans="1:4" s="26" customFormat="1" ht="18.75" hidden="1">
      <c r="A239" s="110"/>
      <c r="B239" s="86"/>
      <c r="C239" s="87"/>
      <c r="D239" s="29"/>
    </row>
    <row r="240" spans="1:4" s="26" customFormat="1" ht="18.75" hidden="1">
      <c r="A240" s="110"/>
      <c r="B240" s="86"/>
      <c r="C240" s="87"/>
      <c r="D240" s="29"/>
    </row>
    <row r="241" spans="1:4" s="26" customFormat="1" ht="18.75" hidden="1">
      <c r="A241" s="110"/>
      <c r="B241" s="86"/>
      <c r="C241" s="87"/>
      <c r="D241" s="29"/>
    </row>
    <row r="242" spans="1:4" s="26" customFormat="1" ht="18.75" hidden="1">
      <c r="A242" s="110"/>
      <c r="B242" s="86"/>
      <c r="C242" s="87"/>
      <c r="D242" s="29"/>
    </row>
    <row r="243" spans="1:4" s="26" customFormat="1" ht="19.5" hidden="1">
      <c r="A243" s="111"/>
      <c r="B243" s="102" t="s">
        <v>95</v>
      </c>
      <c r="C243" s="103"/>
      <c r="D243" s="56">
        <f>SUM(D232:E242)</f>
        <v>0</v>
      </c>
    </row>
    <row r="244" spans="1:4" s="26" customFormat="1" ht="18.75" hidden="1">
      <c r="A244" s="90" t="s">
        <v>65</v>
      </c>
      <c r="B244" s="112"/>
      <c r="C244" s="113"/>
      <c r="D244" s="29"/>
    </row>
    <row r="245" spans="1:4" s="26" customFormat="1" ht="20.25" customHeight="1" hidden="1">
      <c r="A245" s="91"/>
      <c r="B245" s="93"/>
      <c r="C245" s="94"/>
      <c r="D245" s="29"/>
    </row>
    <row r="246" spans="1:4" s="26" customFormat="1" ht="20.25" customHeight="1" hidden="1">
      <c r="A246" s="91"/>
      <c r="B246" s="93"/>
      <c r="C246" s="94"/>
      <c r="D246" s="29"/>
    </row>
    <row r="247" spans="1:4" s="26" customFormat="1" ht="20.25" customHeight="1" hidden="1">
      <c r="A247" s="91"/>
      <c r="B247" s="93"/>
      <c r="C247" s="94"/>
      <c r="D247" s="29"/>
    </row>
    <row r="248" spans="1:4" s="26" customFormat="1" ht="0" customHeight="1" hidden="1">
      <c r="A248" s="92"/>
      <c r="B248" s="70" t="s">
        <v>95</v>
      </c>
      <c r="C248" s="71"/>
      <c r="D248" s="56">
        <f>SUM(D244:D247)</f>
        <v>0</v>
      </c>
    </row>
    <row r="249" spans="1:4" s="26" customFormat="1" ht="23.25" customHeight="1">
      <c r="A249" s="109" t="s">
        <v>14</v>
      </c>
      <c r="B249" s="86" t="s">
        <v>120</v>
      </c>
      <c r="C249" s="87"/>
      <c r="D249" s="29">
        <v>3945</v>
      </c>
    </row>
    <row r="250" spans="1:4" s="26" customFormat="1" ht="23.25" customHeight="1">
      <c r="A250" s="110"/>
      <c r="B250" s="86" t="s">
        <v>103</v>
      </c>
      <c r="C250" s="87"/>
      <c r="D250" s="29">
        <v>2480</v>
      </c>
    </row>
    <row r="251" spans="1:4" s="26" customFormat="1" ht="23.25" customHeight="1">
      <c r="A251" s="110"/>
      <c r="B251" s="86" t="s">
        <v>122</v>
      </c>
      <c r="C251" s="87"/>
      <c r="D251" s="29">
        <f>90.15+0.9</f>
        <v>91.05000000000001</v>
      </c>
    </row>
    <row r="252" spans="1:4" s="26" customFormat="1" ht="23.25" customHeight="1">
      <c r="A252" s="110"/>
      <c r="B252" s="86" t="s">
        <v>124</v>
      </c>
      <c r="C252" s="87"/>
      <c r="D252" s="29">
        <v>1500</v>
      </c>
    </row>
    <row r="253" spans="1:4" s="26" customFormat="1" ht="23.25" customHeight="1">
      <c r="A253" s="110"/>
      <c r="B253" s="86" t="s">
        <v>125</v>
      </c>
      <c r="C253" s="87"/>
      <c r="D253" s="29">
        <v>360</v>
      </c>
    </row>
    <row r="254" spans="1:4" s="26" customFormat="1" ht="18.75">
      <c r="A254" s="110"/>
      <c r="B254" s="86"/>
      <c r="C254" s="87"/>
      <c r="D254" s="29"/>
    </row>
    <row r="255" spans="1:4" s="26" customFormat="1" ht="23.25" customHeight="1">
      <c r="A255" s="40"/>
      <c r="B255" s="102" t="s">
        <v>95</v>
      </c>
      <c r="C255" s="103"/>
      <c r="D255" s="56">
        <f>SUM(D249:D254)</f>
        <v>8376.05</v>
      </c>
    </row>
    <row r="256" spans="1:4" s="26" customFormat="1" ht="41.25" customHeight="1">
      <c r="A256" s="109" t="s">
        <v>12</v>
      </c>
      <c r="B256" s="86" t="s">
        <v>126</v>
      </c>
      <c r="C256" s="87"/>
      <c r="D256" s="29">
        <v>22757.47</v>
      </c>
    </row>
    <row r="257" spans="1:4" s="26" customFormat="1" ht="39" customHeight="1">
      <c r="A257" s="110"/>
      <c r="B257" s="86" t="s">
        <v>127</v>
      </c>
      <c r="C257" s="87"/>
      <c r="D257" s="29">
        <v>26188.49</v>
      </c>
    </row>
    <row r="258" spans="1:4" s="26" customFormat="1" ht="18.75">
      <c r="A258" s="110"/>
      <c r="B258" s="86" t="s">
        <v>128</v>
      </c>
      <c r="C258" s="87"/>
      <c r="D258" s="29">
        <v>18260.52</v>
      </c>
    </row>
    <row r="259" spans="1:4" s="26" customFormat="1" ht="18.75">
      <c r="A259" s="110"/>
      <c r="B259" s="86" t="s">
        <v>129</v>
      </c>
      <c r="C259" s="87"/>
      <c r="D259" s="29">
        <v>10955.75</v>
      </c>
    </row>
    <row r="260" spans="1:4" s="26" customFormat="1" ht="18.75" hidden="1">
      <c r="A260" s="110"/>
      <c r="B260" s="86"/>
      <c r="C260" s="87"/>
      <c r="D260" s="29"/>
    </row>
    <row r="261" spans="1:4" s="26" customFormat="1" ht="18.75" hidden="1">
      <c r="A261" s="110"/>
      <c r="B261" s="86"/>
      <c r="C261" s="87"/>
      <c r="D261" s="29"/>
    </row>
    <row r="262" spans="1:4" s="26" customFormat="1" ht="18.75" hidden="1">
      <c r="A262" s="110"/>
      <c r="B262" s="86"/>
      <c r="C262" s="87"/>
      <c r="D262" s="29"/>
    </row>
    <row r="263" spans="1:4" s="26" customFormat="1" ht="18.75" hidden="1">
      <c r="A263" s="111"/>
      <c r="B263" s="86"/>
      <c r="C263" s="87"/>
      <c r="D263" s="29"/>
    </row>
    <row r="264" spans="1:4" s="26" customFormat="1" ht="19.5">
      <c r="A264" s="21"/>
      <c r="B264" s="102" t="s">
        <v>95</v>
      </c>
      <c r="C264" s="103"/>
      <c r="D264" s="56">
        <f>SUM(D256:D263)</f>
        <v>78162.23000000001</v>
      </c>
    </row>
    <row r="265" spans="1:7" s="26" customFormat="1" ht="24" customHeight="1">
      <c r="A265" s="21"/>
      <c r="B265" s="98" t="s">
        <v>19</v>
      </c>
      <c r="C265" s="104"/>
      <c r="D265" s="24">
        <f>D159+D13</f>
        <v>2708854.9</v>
      </c>
      <c r="E265" s="27"/>
      <c r="F265" s="28"/>
      <c r="G265" s="28"/>
    </row>
    <row r="266" spans="1:7" s="26" customFormat="1" ht="18" customHeight="1">
      <c r="A266" s="72"/>
      <c r="B266" s="105" t="s">
        <v>58</v>
      </c>
      <c r="C266" s="106"/>
      <c r="D266" s="24">
        <f>SUM(D267:D272)</f>
        <v>393527.02</v>
      </c>
      <c r="E266" s="27"/>
      <c r="G266" s="28"/>
    </row>
    <row r="267" spans="1:7" s="26" customFormat="1" ht="18.75">
      <c r="A267" s="46" t="s">
        <v>12</v>
      </c>
      <c r="B267" s="86" t="s">
        <v>130</v>
      </c>
      <c r="C267" s="87"/>
      <c r="D267" s="29">
        <v>393527.02</v>
      </c>
      <c r="E267" s="27"/>
      <c r="G267" s="28"/>
    </row>
    <row r="268" spans="1:5" s="26" customFormat="1" ht="18.75">
      <c r="A268" s="46"/>
      <c r="B268" s="86"/>
      <c r="C268" s="87"/>
      <c r="D268" s="29"/>
      <c r="E268" s="27"/>
    </row>
    <row r="269" spans="1:5" s="26" customFormat="1" ht="21" customHeight="1">
      <c r="A269" s="107"/>
      <c r="B269" s="86"/>
      <c r="C269" s="87"/>
      <c r="D269" s="29"/>
      <c r="E269" s="68"/>
    </row>
    <row r="270" spans="1:5" s="26" customFormat="1" ht="18.75">
      <c r="A270" s="108"/>
      <c r="B270" s="86"/>
      <c r="C270" s="87"/>
      <c r="D270" s="83"/>
      <c r="E270" s="68"/>
    </row>
    <row r="271" spans="1:4" s="26" customFormat="1" ht="18.75" hidden="1">
      <c r="A271" s="72"/>
      <c r="B271" s="93"/>
      <c r="C271" s="94"/>
      <c r="D271" s="29"/>
    </row>
    <row r="272" spans="1:4" s="26" customFormat="1" ht="18.75" customHeight="1" hidden="1">
      <c r="A272" s="54"/>
      <c r="B272" s="86"/>
      <c r="C272" s="95"/>
      <c r="D272" s="29"/>
    </row>
    <row r="273" spans="1:7" s="26" customFormat="1" ht="21" customHeight="1">
      <c r="A273" s="46"/>
      <c r="B273" s="96" t="s">
        <v>100</v>
      </c>
      <c r="C273" s="97"/>
      <c r="D273" s="24">
        <f>D265+D266</f>
        <v>3102381.92</v>
      </c>
      <c r="F273" s="28"/>
      <c r="G273" s="28"/>
    </row>
    <row r="274" spans="1:3" s="26" customFormat="1" ht="18.75" hidden="1">
      <c r="A274" s="21"/>
      <c r="B274" s="98"/>
      <c r="C274" s="99"/>
    </row>
    <row r="275" spans="1:4" s="26" customFormat="1" ht="18.75" customHeight="1" hidden="1">
      <c r="A275" s="46"/>
      <c r="B275" s="86"/>
      <c r="C275" s="87"/>
      <c r="D275" s="29"/>
    </row>
    <row r="276" spans="1:4" s="61" customFormat="1" ht="21" customHeight="1">
      <c r="A276" s="59"/>
      <c r="B276" s="100" t="s">
        <v>105</v>
      </c>
      <c r="C276" s="101"/>
      <c r="D276" s="60">
        <f>D11-D265-D266</f>
        <v>200636.35999999987</v>
      </c>
    </row>
    <row r="277" spans="1:4" s="26" customFormat="1" ht="21" customHeight="1">
      <c r="A277" s="46"/>
      <c r="B277" s="86"/>
      <c r="C277" s="87"/>
      <c r="D277" s="29"/>
    </row>
    <row r="278" spans="1:5" s="26" customFormat="1" ht="18.75">
      <c r="A278" s="46"/>
      <c r="B278" s="89" t="s">
        <v>87</v>
      </c>
      <c r="C278" s="89"/>
      <c r="D278" s="24">
        <f>D277+D279+D280+D281+D282+D283+D285+D287+D288</f>
        <v>0</v>
      </c>
      <c r="E278" s="27"/>
    </row>
    <row r="279" spans="1:5" s="26" customFormat="1" ht="18.75">
      <c r="A279" s="46"/>
      <c r="B279" s="86"/>
      <c r="C279" s="87"/>
      <c r="D279" s="29"/>
      <c r="E279" s="27"/>
    </row>
    <row r="280" spans="1:5" s="26" customFormat="1" ht="42" customHeight="1">
      <c r="A280" s="46"/>
      <c r="B280" s="86"/>
      <c r="C280" s="87"/>
      <c r="D280" s="29"/>
      <c r="E280" s="27"/>
    </row>
    <row r="281" spans="1:5" s="26" customFormat="1" ht="18.75" hidden="1">
      <c r="A281" s="46"/>
      <c r="B281" s="85"/>
      <c r="C281" s="85"/>
      <c r="D281" s="29"/>
      <c r="E281" s="27"/>
    </row>
    <row r="282" spans="1:5" s="26" customFormat="1" ht="15.75" customHeight="1" hidden="1">
      <c r="A282" s="90"/>
      <c r="B282" s="86"/>
      <c r="C282" s="87"/>
      <c r="D282" s="29"/>
      <c r="E282" s="27"/>
    </row>
    <row r="283" spans="1:5" s="26" customFormat="1" ht="15.75" customHeight="1" hidden="1">
      <c r="A283" s="91"/>
      <c r="B283" s="86"/>
      <c r="C283" s="87"/>
      <c r="D283" s="29"/>
      <c r="E283" s="27"/>
    </row>
    <row r="284" spans="1:5" s="26" customFormat="1" ht="15.75" customHeight="1" hidden="1">
      <c r="A284" s="91"/>
      <c r="B284" s="86"/>
      <c r="C284" s="87"/>
      <c r="D284" s="29"/>
      <c r="E284" s="27"/>
    </row>
    <row r="285" spans="1:5" s="26" customFormat="1" ht="15.75" customHeight="1" hidden="1">
      <c r="A285" s="92"/>
      <c r="B285" s="22"/>
      <c r="C285" s="22"/>
      <c r="D285" s="29"/>
      <c r="E285" s="27"/>
    </row>
    <row r="286" spans="1:5" s="26" customFormat="1" ht="15.75" customHeight="1" hidden="1">
      <c r="A286" s="22"/>
      <c r="D286" s="31"/>
      <c r="E286" s="27"/>
    </row>
    <row r="287" spans="1:4" ht="15.75" customHeight="1" hidden="1">
      <c r="A287" s="66"/>
      <c r="B287" s="85"/>
      <c r="C287" s="85"/>
      <c r="D287" s="67"/>
    </row>
    <row r="288" spans="1:4" ht="15.75" customHeight="1" hidden="1">
      <c r="A288" s="21"/>
      <c r="B288" s="86"/>
      <c r="C288" s="87"/>
      <c r="D288" s="67"/>
    </row>
    <row r="289" spans="1:8" s="30" customFormat="1" ht="18.75" hidden="1">
      <c r="A289" s="66"/>
      <c r="B289" s="88"/>
      <c r="C289" s="88"/>
      <c r="D289" s="67"/>
      <c r="F289" s="22"/>
      <c r="G289" s="22"/>
      <c r="H289" s="22"/>
    </row>
    <row r="290" spans="1:8" s="30" customFormat="1" ht="18.75" hidden="1">
      <c r="A290" s="22"/>
      <c r="B290" s="22"/>
      <c r="C290" s="22"/>
      <c r="D290" s="31"/>
      <c r="F290" s="22"/>
      <c r="G290" s="22"/>
      <c r="H290" s="22"/>
    </row>
    <row r="291" spans="1:8" s="30" customFormat="1" ht="18.75" hidden="1">
      <c r="A291" s="22"/>
      <c r="B291" s="22"/>
      <c r="C291" s="22"/>
      <c r="D291" s="31"/>
      <c r="F291" s="22"/>
      <c r="G291" s="22"/>
      <c r="H291" s="22"/>
    </row>
    <row r="292" spans="1:8" s="30" customFormat="1" ht="18.75" hidden="1">
      <c r="A292" s="21"/>
      <c r="B292" s="86"/>
      <c r="C292" s="87"/>
      <c r="D292" s="67"/>
      <c r="F292" s="22"/>
      <c r="G292" s="22"/>
      <c r="H292" s="22"/>
    </row>
  </sheetData>
  <sheetProtection password="CE26" sheet="1"/>
  <mergeCells count="18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0"/>
    <mergeCell ref="B196:C196"/>
    <mergeCell ref="B197:C197"/>
    <mergeCell ref="B198:C198"/>
    <mergeCell ref="B199:C199"/>
    <mergeCell ref="B200:C200"/>
    <mergeCell ref="A201:A205"/>
    <mergeCell ref="B201:C201"/>
    <mergeCell ref="B202:C202"/>
    <mergeCell ref="B203:C203"/>
    <mergeCell ref="B204:C204"/>
    <mergeCell ref="B205:C205"/>
    <mergeCell ref="A206:A211"/>
    <mergeCell ref="B206:C206"/>
    <mergeCell ref="B207:C207"/>
    <mergeCell ref="B208:C208"/>
    <mergeCell ref="B209:C209"/>
    <mergeCell ref="B210:C210"/>
    <mergeCell ref="B211:C211"/>
    <mergeCell ref="A212:A216"/>
    <mergeCell ref="B212:C212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21:C221"/>
    <mergeCell ref="B222:C222"/>
    <mergeCell ref="A223:A225"/>
    <mergeCell ref="B223:C223"/>
    <mergeCell ref="B224:C224"/>
    <mergeCell ref="B225:C225"/>
    <mergeCell ref="A226:A231"/>
    <mergeCell ref="B226:C226"/>
    <mergeCell ref="B227:C227"/>
    <mergeCell ref="B228:C228"/>
    <mergeCell ref="B229:C229"/>
    <mergeCell ref="B230:C230"/>
    <mergeCell ref="B231:C231"/>
    <mergeCell ref="A232:A243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A244:A248"/>
    <mergeCell ref="B244:C244"/>
    <mergeCell ref="B245:C245"/>
    <mergeCell ref="B246:C246"/>
    <mergeCell ref="B247:C247"/>
    <mergeCell ref="A249:A254"/>
    <mergeCell ref="B249:C249"/>
    <mergeCell ref="B250:C250"/>
    <mergeCell ref="B251:C251"/>
    <mergeCell ref="B252:C252"/>
    <mergeCell ref="B253:C253"/>
    <mergeCell ref="B254:C254"/>
    <mergeCell ref="B255:C255"/>
    <mergeCell ref="A256:A263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A269:A270"/>
    <mergeCell ref="B269:C269"/>
    <mergeCell ref="B270:C270"/>
    <mergeCell ref="A282:A285"/>
    <mergeCell ref="B282:C282"/>
    <mergeCell ref="B283:C283"/>
    <mergeCell ref="B284:C284"/>
    <mergeCell ref="B271:C271"/>
    <mergeCell ref="B272:C272"/>
    <mergeCell ref="B273:C273"/>
    <mergeCell ref="B274:C274"/>
    <mergeCell ref="B275:C275"/>
    <mergeCell ref="B276:C276"/>
    <mergeCell ref="B287:C287"/>
    <mergeCell ref="B288:C288"/>
    <mergeCell ref="B289:C289"/>
    <mergeCell ref="B292:C292"/>
    <mergeCell ref="B277:C277"/>
    <mergeCell ref="B278:C278"/>
    <mergeCell ref="B279:C279"/>
    <mergeCell ref="B280:C280"/>
    <mergeCell ref="B281:C281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2021-09-13T06:29:17Z</cp:lastPrinted>
  <dcterms:created xsi:type="dcterms:W3CDTF">2015-05-15T06:08:32Z</dcterms:created>
  <dcterms:modified xsi:type="dcterms:W3CDTF">2021-09-13T07:35:56Z</dcterms:modified>
  <cp:category/>
  <cp:version/>
  <cp:contentType/>
  <cp:contentStatus/>
</cp:coreProperties>
</file>