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3.2022" sheetId="2" r:id="rId2"/>
  </sheets>
  <definedNames>
    <definedName name="_xlnm.Print_Area" localSheetId="1">'11.03.2022'!$A$1:$D$345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<sst xmlns="http://schemas.openxmlformats.org/spreadsheetml/2006/main" count="267" uniqueCount="122">
  <si>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</si>
  <si>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</si>
  <si>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</si>
  <si>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</si>
  <si>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</si>
  <si>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</si>
  <si>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</si>
  <si>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</si>
  <si>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</si>
  <si>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</si>
  <si>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</si>
  <si>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</si>
  <si>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</si>
  <si>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</si>
  <si>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</si>
  <si>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</si>
  <si>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</si>
  <si>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</si>
  <si>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</si>
  <si>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</si>
  <si>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</si>
  <si>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</si>
  <si>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</si>
  <si>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</si>
  <si>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</si>
  <si>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</si>
  <si>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</si>
  <si>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</si>
  <si>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</si>
  <si>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</si>
  <si>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</si>
  <si>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</si>
  <si>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</si>
  <si>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</si>
  <si>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</si>
  <si>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</si>
  <si>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</si>
  <si>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</si>
  <si>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</si>
  <si>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</si>
  <si>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</si>
  <si>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</si>
  <si>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</si>
  <si>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</si>
  <si>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</si>
  <si>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</si>
  <si>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</si>
  <si>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</si>
  <si>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</si>
  <si>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</si>
  <si>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</si>
  <si>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</si>
  <si>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</si>
  <si>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</si>
  <si>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</si>
  <si>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</si>
  <si>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</si>
  <si>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</si>
  <si>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</si>
  <si>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</si>
  <si>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</si>
  <si>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</si>
  <si>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</si>
  <si>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</si>
  <si>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</si>
  <si>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</si>
  <si>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</si>
  <si>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</si>
  <si>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</si>
  <si>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</si>
  <si>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</si>
  <si>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</si>
  <si>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</si>
  <si>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</si>
  <si>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</si>
  <si>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</si>
  <si>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</si>
  <si>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</si>
  <si>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</si>
  <si>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</si>
  <si>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</si>
  <si>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</si>
  <si>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</si>
  <si>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</si>
  <si>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</si>
  <si>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</si>
  <si>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</si>
  <si>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</si>
  <si>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</si>
  <si>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</si>
  <si>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</si>
  <si>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</si>
  <si>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</si>
  <si>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</si>
  <si>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</si>
  <si>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</si>
  <si>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</si>
  <si>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</si>
  <si>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</si>
  <si>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</si>
  <si>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</si>
  <si>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</si>
  <si>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</si>
  <si>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</si>
  <si>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</si>
  <si>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бензин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</si>
  <si>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</si>
  <si>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</si>
  <si>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</si>
  <si>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</si>
  <si>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</si>
  <si>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не проведено розпорядження на фінансування, яке було включено в заявку за 29.02.2022 р.</t>
  </si>
  <si>
    <t>заробітна плата за І половину березня</t>
  </si>
  <si>
    <t xml:space="preserve">розпорядження  № 79, 80, 81 від  09.03.2022 р. </t>
  </si>
  <si>
    <t>Кредит НЕФКО</t>
  </si>
  <si>
    <t>Фінансування видатків бюджету Ніжинської міської територіальної громади за 11.03.2022р. пооб’єктно</t>
  </si>
  <si>
    <t>Залишок коштів станом на 11.03.2022 р., в т.ч.:</t>
  </si>
  <si>
    <t>Надходження коштів на рахунки бюджету 11.03.2022 р., в т.ч.:</t>
  </si>
  <si>
    <t xml:space="preserve">Всього коштів на рахунках бюджету 11.03.2022 р. </t>
  </si>
  <si>
    <t>інтернет</t>
  </si>
  <si>
    <t>дератизацція</t>
  </si>
  <si>
    <t>оренда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</si>
</sst>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5" zoomScaleNormal="70" zoomScaleSheetLayoutView="75" workbookViewId="0" topLeftCell="A1">
      <selection activeCell="D286" sqref="A286:IV32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115</v>
      </c>
      <c r="B1" s="78"/>
      <c r="C1" s="78"/>
      <c r="D1" s="78"/>
      <c r="E1" s="78"/>
    </row>
    <row r="2" spans="1:5" ht="26.25" customHeight="1" hidden="1">
      <c r="A2" s="79" t="s">
        <v>113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116</v>
      </c>
      <c r="B4" s="81"/>
      <c r="C4" s="81"/>
      <c r="D4" s="52"/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117</v>
      </c>
      <c r="B6" s="81"/>
      <c r="C6" s="81"/>
      <c r="D6" s="52">
        <f>D9+D10</f>
        <v>106369.54</v>
      </c>
      <c r="E6" s="23"/>
    </row>
    <row r="7" spans="1:5" ht="23.25" customHeight="1" hidden="1">
      <c r="A7" s="82" t="s">
        <v>108</v>
      </c>
      <c r="B7" s="82"/>
      <c r="C7" s="82"/>
      <c r="D7" s="24"/>
      <c r="E7" s="23"/>
    </row>
    <row r="8" spans="1:5" ht="23.25" customHeight="1" hidden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106369.54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111</v>
      </c>
      <c r="B11" s="85"/>
      <c r="C11" s="86"/>
      <c r="D11" s="34"/>
      <c r="E11" s="23"/>
    </row>
    <row r="12" spans="1:6" ht="23.25" customHeight="1">
      <c r="A12" s="81" t="s">
        <v>118</v>
      </c>
      <c r="B12" s="81"/>
      <c r="C12" s="81"/>
      <c r="D12" s="52">
        <v>12193163.79</v>
      </c>
      <c r="E12" s="23"/>
      <c r="F12" s="30"/>
    </row>
    <row r="13" spans="1:5" ht="27.75" customHeight="1">
      <c r="A13" s="87" t="s">
        <v>69</v>
      </c>
      <c r="B13" s="87"/>
      <c r="C13" s="87"/>
      <c r="D13" s="87"/>
      <c r="E13" s="23"/>
    </row>
    <row r="14" spans="1:6" s="25" customFormat="1" ht="24.75" customHeight="1">
      <c r="A14" s="53" t="s">
        <v>53</v>
      </c>
      <c r="B14" s="87" t="s">
        <v>54</v>
      </c>
      <c r="C14" s="87"/>
      <c r="D14" s="54">
        <f>D15+D35+D40+D47+D153+D154+D155+D158+D157</f>
        <v>1026363.35</v>
      </c>
      <c r="E14" s="68"/>
      <c r="F14" s="60"/>
    </row>
    <row r="15" spans="1:5" s="25" customFormat="1" ht="23.25" customHeight="1">
      <c r="A15" s="50" t="s">
        <v>55</v>
      </c>
      <c r="B15" s="88" t="s">
        <v>112</v>
      </c>
      <c r="C15" s="88"/>
      <c r="D15" s="38">
        <f>D16+D17+D18+D19+D20+D21+D22+D23+D24+D25+D26+D27+D28+D29+D30+D31+D32+D33+D34</f>
        <v>885427.09</v>
      </c>
      <c r="E15" s="68"/>
    </row>
    <row r="16" spans="1:5" s="25" customFormat="1" ht="25.5" customHeight="1">
      <c r="A16" s="55"/>
      <c r="B16" s="49"/>
      <c r="C16" s="48" t="s">
        <v>100</v>
      </c>
      <c r="D16" s="76">
        <v>818492.22</v>
      </c>
      <c r="E16" s="68"/>
    </row>
    <row r="17" spans="1:5" s="25" customFormat="1" ht="21" customHeight="1">
      <c r="A17" s="55"/>
      <c r="B17" s="49"/>
      <c r="C17" s="48" t="s">
        <v>90</v>
      </c>
      <c r="D17" s="47">
        <v>66934.87</v>
      </c>
      <c r="E17" s="68"/>
    </row>
    <row r="18" spans="1:5" s="32" customFormat="1" ht="22.5" customHeight="1" hidden="1">
      <c r="A18" s="55"/>
      <c r="B18" s="49"/>
      <c r="C18" s="48" t="s">
        <v>103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110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9" t="s">
        <v>67</v>
      </c>
      <c r="C35" s="90"/>
      <c r="D35" s="38">
        <f>SUM(D36:D39)</f>
        <v>21867.300000000003</v>
      </c>
      <c r="E35" s="69"/>
    </row>
    <row r="36" spans="1:5" s="25" customFormat="1" ht="24" customHeight="1" hidden="1">
      <c r="A36" s="50"/>
      <c r="B36" s="91" t="s">
        <v>15</v>
      </c>
      <c r="C36" s="91"/>
      <c r="D36" s="40"/>
      <c r="E36" s="68"/>
    </row>
    <row r="37" spans="1:5" s="25" customFormat="1" ht="24" customHeight="1">
      <c r="A37" s="50"/>
      <c r="B37" s="91" t="s">
        <v>88</v>
      </c>
      <c r="C37" s="91"/>
      <c r="D37" s="41">
        <v>20052.72</v>
      </c>
      <c r="E37" s="68"/>
    </row>
    <row r="38" spans="1:5" s="25" customFormat="1" ht="24" customHeight="1">
      <c r="A38" s="50"/>
      <c r="B38" s="91" t="s">
        <v>89</v>
      </c>
      <c r="C38" s="91"/>
      <c r="D38" s="40">
        <v>1814.58</v>
      </c>
      <c r="E38" s="68"/>
    </row>
    <row r="39" spans="1:5" s="25" customFormat="1" ht="19.5" customHeight="1" hidden="1">
      <c r="A39" s="50"/>
      <c r="B39" s="91"/>
      <c r="C39" s="91"/>
      <c r="D39" s="40"/>
      <c r="E39" s="68"/>
    </row>
    <row r="40" spans="1:5" s="25" customFormat="1" ht="24" customHeight="1">
      <c r="A40" s="50" t="s">
        <v>10</v>
      </c>
      <c r="B40" s="92" t="s">
        <v>67</v>
      </c>
      <c r="C40" s="92"/>
      <c r="D40" s="42">
        <f>SUM(D41:D46)</f>
        <v>0</v>
      </c>
      <c r="E40" s="68"/>
    </row>
    <row r="41" spans="1:5" s="25" customFormat="1" ht="24" customHeight="1" hidden="1">
      <c r="A41" s="50"/>
      <c r="B41" s="91" t="s">
        <v>63</v>
      </c>
      <c r="C41" s="91"/>
      <c r="D41" s="40"/>
      <c r="E41" s="68"/>
    </row>
    <row r="42" spans="1:5" s="25" customFormat="1" ht="24" customHeight="1" hidden="1">
      <c r="A42" s="50"/>
      <c r="B42" s="91" t="s">
        <v>82</v>
      </c>
      <c r="C42" s="91"/>
      <c r="D42" s="40"/>
      <c r="E42" s="68"/>
    </row>
    <row r="43" spans="1:5" s="25" customFormat="1" ht="19.5" hidden="1">
      <c r="A43" s="50"/>
      <c r="B43" s="91" t="s">
        <v>83</v>
      </c>
      <c r="C43" s="91"/>
      <c r="D43" s="40"/>
      <c r="E43" s="68"/>
    </row>
    <row r="44" spans="1:5" s="25" customFormat="1" ht="19.5" hidden="1">
      <c r="A44" s="50"/>
      <c r="B44" s="91" t="s">
        <v>15</v>
      </c>
      <c r="C44" s="91"/>
      <c r="D44" s="40"/>
      <c r="E44" s="68"/>
    </row>
    <row r="45" spans="1:5" s="25" customFormat="1" ht="19.5" hidden="1">
      <c r="A45" s="50"/>
      <c r="B45" s="91" t="s">
        <v>31</v>
      </c>
      <c r="C45" s="91"/>
      <c r="D45" s="40"/>
      <c r="E45" s="68"/>
    </row>
    <row r="46" spans="1:5" s="25" customFormat="1" ht="24" customHeight="1" hidden="1">
      <c r="A46" s="50"/>
      <c r="B46" s="91" t="s">
        <v>73</v>
      </c>
      <c r="C46" s="91"/>
      <c r="D46" s="40"/>
      <c r="E46" s="68"/>
    </row>
    <row r="47" spans="1:5" s="25" customFormat="1" ht="22.5" customHeight="1">
      <c r="A47" s="21" t="s">
        <v>25</v>
      </c>
      <c r="B47" s="92" t="s">
        <v>26</v>
      </c>
      <c r="C47" s="92"/>
      <c r="D47" s="39">
        <f>D48+D69+D91+D112+D131+D151</f>
        <v>119068.96</v>
      </c>
      <c r="E47" s="68"/>
    </row>
    <row r="48" spans="1:5" s="25" customFormat="1" ht="27" customHeight="1">
      <c r="A48" s="21"/>
      <c r="B48" s="92" t="s">
        <v>71</v>
      </c>
      <c r="C48" s="92"/>
      <c r="D48" s="58">
        <f>SUM(D49:D68)</f>
        <v>119068.96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>
      <c r="A60" s="55"/>
      <c r="B60" s="56"/>
      <c r="C60" s="48" t="s">
        <v>45</v>
      </c>
      <c r="D60" s="44">
        <v>119068.96</v>
      </c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93</v>
      </c>
      <c r="D68" s="44"/>
      <c r="E68" s="69"/>
    </row>
    <row r="69" spans="1:5" s="32" customFormat="1" ht="20.25" customHeight="1">
      <c r="A69" s="21"/>
      <c r="B69" s="92" t="s">
        <v>1</v>
      </c>
      <c r="C69" s="92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2" t="s">
        <v>2</v>
      </c>
      <c r="C91" s="92"/>
      <c r="D91" s="58">
        <f>SUM(D92:D111)</f>
        <v>0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18.75" customHeight="1">
      <c r="A112" s="37"/>
      <c r="B112" s="92" t="s">
        <v>70</v>
      </c>
      <c r="C112" s="92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2" t="s">
        <v>84</v>
      </c>
      <c r="C131" s="92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83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2" t="s">
        <v>80</v>
      </c>
      <c r="C151" s="92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8" s="32" customFormat="1" ht="27" customHeight="1">
      <c r="A153" s="93" t="s">
        <v>56</v>
      </c>
      <c r="B153" s="92"/>
      <c r="C153" s="92"/>
      <c r="D153" s="43"/>
      <c r="E153" s="69"/>
      <c r="H153" s="36"/>
    </row>
    <row r="154" spans="1:5" s="25" customFormat="1" ht="44.25" customHeight="1" hidden="1">
      <c r="A154" s="94"/>
      <c r="B154" s="92"/>
      <c r="C154" s="92"/>
      <c r="D154" s="43"/>
      <c r="E154" s="68"/>
    </row>
    <row r="155" spans="1:5" s="25" customFormat="1" ht="38.25" customHeight="1" hidden="1">
      <c r="A155" s="94"/>
      <c r="B155" s="92"/>
      <c r="C155" s="92"/>
      <c r="D155" s="40"/>
      <c r="E155" s="68"/>
    </row>
    <row r="156" spans="1:5" s="25" customFormat="1" ht="24.75" customHeight="1" hidden="1">
      <c r="A156" s="94"/>
      <c r="B156" s="96"/>
      <c r="C156" s="97"/>
      <c r="D156" s="40"/>
      <c r="E156" s="68"/>
    </row>
    <row r="157" spans="1:5" s="25" customFormat="1" ht="26.25" customHeight="1" hidden="1">
      <c r="A157" s="94"/>
      <c r="B157" s="92"/>
      <c r="C157" s="92"/>
      <c r="D157" s="43"/>
      <c r="E157" s="68"/>
    </row>
    <row r="158" spans="1:5" s="25" customFormat="1" ht="38.25" customHeight="1" hidden="1">
      <c r="A158" s="95"/>
      <c r="B158" s="92"/>
      <c r="C158" s="92"/>
      <c r="D158" s="43"/>
      <c r="E158" s="68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D172+D180+D190+D195+D199+D212+D255+D261+D267+D285+D248+D307+D229+D239+D279+D296+D320+D323</f>
        <v>9878.619999999999</v>
      </c>
      <c r="E159" s="68"/>
      <c r="F159" s="60"/>
    </row>
    <row r="160" spans="1:6" s="25" customFormat="1" ht="19.5" customHeight="1" hidden="1">
      <c r="A160" s="81" t="s">
        <v>106</v>
      </c>
      <c r="B160" s="88"/>
      <c r="C160" s="88"/>
      <c r="D160" s="40"/>
      <c r="E160" s="57"/>
      <c r="F160" s="60"/>
    </row>
    <row r="161" spans="1:6" s="25" customFormat="1" ht="24.75" customHeight="1" hidden="1">
      <c r="A161" s="81"/>
      <c r="B161" s="88"/>
      <c r="C161" s="88"/>
      <c r="D161" s="40"/>
      <c r="E161" s="57"/>
      <c r="F161" s="60"/>
    </row>
    <row r="162" spans="1:7" s="25" customFormat="1" ht="44.25" customHeight="1" hidden="1">
      <c r="A162" s="81"/>
      <c r="B162" s="92"/>
      <c r="C162" s="92"/>
      <c r="D162" s="40"/>
      <c r="E162" s="57"/>
      <c r="G162" s="60"/>
    </row>
    <row r="163" spans="1:7" s="25" customFormat="1" ht="18.75" hidden="1">
      <c r="A163" s="81"/>
      <c r="B163" s="92"/>
      <c r="C163" s="92"/>
      <c r="D163" s="40"/>
      <c r="E163" s="57"/>
      <c r="G163" s="60"/>
    </row>
    <row r="164" spans="1:7" s="25" customFormat="1" ht="32.25" customHeight="1" hidden="1">
      <c r="A164" s="81"/>
      <c r="B164" s="88"/>
      <c r="C164" s="88"/>
      <c r="D164" s="43"/>
      <c r="E164" s="57"/>
      <c r="G164" s="60"/>
    </row>
    <row r="165" spans="1:7" s="25" customFormat="1" ht="25.5" customHeight="1" hidden="1">
      <c r="A165" s="81"/>
      <c r="B165" s="92"/>
      <c r="C165" s="92"/>
      <c r="D165" s="40"/>
      <c r="E165" s="57"/>
      <c r="G165" s="60"/>
    </row>
    <row r="166" spans="1:7" s="25" customFormat="1" ht="18.75" hidden="1">
      <c r="A166" s="81"/>
      <c r="B166" s="88"/>
      <c r="C166" s="88"/>
      <c r="D166" s="40"/>
      <c r="E166" s="57"/>
      <c r="G166" s="60"/>
    </row>
    <row r="167" spans="1:7" s="25" customFormat="1" ht="18.75" hidden="1">
      <c r="A167" s="81"/>
      <c r="B167" s="92"/>
      <c r="C167" s="92"/>
      <c r="D167" s="43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0"/>
      <c r="E170" s="57"/>
      <c r="G170" s="60"/>
    </row>
    <row r="171" spans="1:7" s="25" customFormat="1" ht="40.5" customHeight="1" hidden="1">
      <c r="A171" s="81"/>
      <c r="B171" s="92"/>
      <c r="C171" s="92"/>
      <c r="D171" s="39"/>
      <c r="E171" s="57"/>
      <c r="G171" s="60"/>
    </row>
    <row r="172" spans="1:5" s="25" customFormat="1" ht="22.5" customHeight="1" hidden="1">
      <c r="A172" s="81"/>
      <c r="B172" s="98" t="s">
        <v>92</v>
      </c>
      <c r="C172" s="98"/>
      <c r="D172" s="58">
        <f>SUM(D160:D171)</f>
        <v>0</v>
      </c>
      <c r="E172" s="57"/>
    </row>
    <row r="173" spans="1:4" s="26" customFormat="1" ht="18.75" hidden="1">
      <c r="A173" s="93" t="s">
        <v>104</v>
      </c>
      <c r="B173" s="88"/>
      <c r="C173" s="88"/>
      <c r="D173" s="29"/>
    </row>
    <row r="174" spans="1:4" s="26" customFormat="1" ht="23.25" customHeight="1" hidden="1">
      <c r="A174" s="94"/>
      <c r="B174" s="88"/>
      <c r="C174" s="88"/>
      <c r="D174" s="29"/>
    </row>
    <row r="175" spans="1:4" s="26" customFormat="1" ht="22.5" customHeight="1" hidden="1">
      <c r="A175" s="94"/>
      <c r="B175" s="88"/>
      <c r="C175" s="88"/>
      <c r="D175" s="29"/>
    </row>
    <row r="176" spans="1:4" s="26" customFormat="1" ht="21.75" customHeight="1" hidden="1">
      <c r="A176" s="94"/>
      <c r="B176" s="88"/>
      <c r="C176" s="88"/>
      <c r="D176" s="29"/>
    </row>
    <row r="177" spans="1:4" s="26" customFormat="1" ht="22.5" customHeight="1" hidden="1">
      <c r="A177" s="94"/>
      <c r="B177" s="88"/>
      <c r="C177" s="88"/>
      <c r="D177" s="29"/>
    </row>
    <row r="178" spans="1:4" s="26" customFormat="1" ht="21.75" customHeight="1" hidden="1">
      <c r="A178" s="94"/>
      <c r="B178" s="88"/>
      <c r="C178" s="88"/>
      <c r="D178" s="29"/>
    </row>
    <row r="179" spans="1:4" s="26" customFormat="1" ht="18.75" hidden="1">
      <c r="A179" s="94"/>
      <c r="B179" s="88"/>
      <c r="C179" s="88"/>
      <c r="D179" s="29"/>
    </row>
    <row r="180" spans="1:8" s="26" customFormat="1" ht="22.5" customHeight="1" hidden="1">
      <c r="A180" s="95"/>
      <c r="B180" s="98" t="s">
        <v>92</v>
      </c>
      <c r="C180" s="98"/>
      <c r="D180" s="59">
        <f>SUM(D173:D179)</f>
        <v>0</v>
      </c>
      <c r="F180" s="28"/>
      <c r="H180" s="28"/>
    </row>
    <row r="181" spans="1:4" s="26" customFormat="1" ht="21.75" customHeight="1">
      <c r="A181" s="81" t="s">
        <v>45</v>
      </c>
      <c r="B181" s="88" t="s">
        <v>121</v>
      </c>
      <c r="C181" s="88"/>
      <c r="D181" s="29">
        <v>1</v>
      </c>
    </row>
    <row r="182" spans="1:4" s="26" customFormat="1" ht="18" customHeight="1">
      <c r="A182" s="81"/>
      <c r="B182" s="88" t="s">
        <v>102</v>
      </c>
      <c r="C182" s="88"/>
      <c r="D182" s="29">
        <v>1300</v>
      </c>
    </row>
    <row r="183" spans="1:4" s="26" customFormat="1" ht="18" customHeight="1" hidden="1">
      <c r="A183" s="81"/>
      <c r="B183" s="88"/>
      <c r="C183" s="88"/>
      <c r="D183" s="29"/>
    </row>
    <row r="184" spans="1:4" s="26" customFormat="1" ht="39.75" customHeight="1" hidden="1">
      <c r="A184" s="81"/>
      <c r="B184" s="88"/>
      <c r="C184" s="88"/>
      <c r="D184" s="29"/>
    </row>
    <row r="185" spans="1:4" s="26" customFormat="1" ht="21.75" customHeight="1" hidden="1">
      <c r="A185" s="81"/>
      <c r="B185" s="88"/>
      <c r="C185" s="88"/>
      <c r="D185" s="29"/>
    </row>
    <row r="186" spans="1:4" s="26" customFormat="1" ht="28.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2.5" customHeight="1" hidden="1">
      <c r="A188" s="81"/>
      <c r="B188" s="88"/>
      <c r="C188" s="88"/>
      <c r="D188" s="29"/>
    </row>
    <row r="189" spans="1:4" s="26" customFormat="1" ht="2.25" customHeight="1">
      <c r="A189" s="81"/>
      <c r="B189" s="88"/>
      <c r="C189" s="88"/>
      <c r="D189" s="29"/>
    </row>
    <row r="190" spans="1:4" s="26" customFormat="1" ht="20.25" customHeight="1">
      <c r="A190" s="81"/>
      <c r="B190" s="98" t="s">
        <v>92</v>
      </c>
      <c r="C190" s="98"/>
      <c r="D190" s="24">
        <f>SUM(D181:D189)</f>
        <v>1301</v>
      </c>
    </row>
    <row r="191" spans="1:4" s="26" customFormat="1" ht="18.75" customHeight="1" hidden="1">
      <c r="A191" s="81" t="s">
        <v>63</v>
      </c>
      <c r="B191" s="88"/>
      <c r="C191" s="88"/>
      <c r="D191" s="29"/>
    </row>
    <row r="192" spans="1:4" s="26" customFormat="1" ht="22.5" customHeight="1" hidden="1">
      <c r="A192" s="81"/>
      <c r="B192" s="88"/>
      <c r="C192" s="88"/>
      <c r="D192" s="29"/>
    </row>
    <row r="193" spans="1:4" s="26" customFormat="1" ht="20.25" customHeight="1" hidden="1">
      <c r="A193" s="81"/>
      <c r="B193" s="88"/>
      <c r="C193" s="88"/>
      <c r="D193" s="29"/>
    </row>
    <row r="194" spans="1:4" s="26" customFormat="1" ht="18.75" hidden="1">
      <c r="A194" s="81"/>
      <c r="B194" s="88"/>
      <c r="C194" s="88"/>
      <c r="D194" s="29"/>
    </row>
    <row r="195" spans="1:4" s="26" customFormat="1" ht="19.5" hidden="1">
      <c r="A195" s="81"/>
      <c r="B195" s="98" t="s">
        <v>92</v>
      </c>
      <c r="C195" s="98"/>
      <c r="D195" s="24">
        <f>D191+D192+D193+D194</f>
        <v>0</v>
      </c>
    </row>
    <row r="196" spans="1:4" s="26" customFormat="1" ht="18.75">
      <c r="A196" s="81" t="s">
        <v>59</v>
      </c>
      <c r="B196" s="88" t="s">
        <v>91</v>
      </c>
      <c r="C196" s="88"/>
      <c r="D196" s="29">
        <v>280.47</v>
      </c>
    </row>
    <row r="197" spans="1:4" s="26" customFormat="1" ht="18.75">
      <c r="A197" s="81"/>
      <c r="B197" s="88" t="s">
        <v>102</v>
      </c>
      <c r="C197" s="88"/>
      <c r="D197" s="29">
        <v>392</v>
      </c>
    </row>
    <row r="198" spans="1:4" s="26" customFormat="1" ht="24" customHeight="1" hidden="1">
      <c r="A198" s="81"/>
      <c r="B198" s="88"/>
      <c r="C198" s="88"/>
      <c r="D198" s="29"/>
    </row>
    <row r="199" spans="1:6" s="26" customFormat="1" ht="19.5">
      <c r="A199" s="81"/>
      <c r="B199" s="98" t="s">
        <v>92</v>
      </c>
      <c r="C199" s="98"/>
      <c r="D199" s="24">
        <f>D196+D197+D198</f>
        <v>672.47</v>
      </c>
      <c r="F199" s="28"/>
    </row>
    <row r="200" spans="1:4" s="26" customFormat="1" ht="22.5" customHeight="1">
      <c r="A200" s="81" t="s">
        <v>81</v>
      </c>
      <c r="B200" s="92" t="s">
        <v>120</v>
      </c>
      <c r="C200" s="92"/>
      <c r="D200" s="29">
        <v>257.15</v>
      </c>
    </row>
    <row r="201" spans="1:4" s="26" customFormat="1" ht="22.5" customHeight="1">
      <c r="A201" s="81"/>
      <c r="B201" s="92" t="s">
        <v>105</v>
      </c>
      <c r="C201" s="92"/>
      <c r="D201" s="29">
        <v>7348</v>
      </c>
    </row>
    <row r="202" spans="1:4" s="26" customFormat="1" ht="18.75" hidden="1">
      <c r="A202" s="81"/>
      <c r="B202" s="99"/>
      <c r="C202" s="100"/>
      <c r="D202" s="29"/>
    </row>
    <row r="203" spans="1:4" s="26" customFormat="1" ht="18.75" hidden="1">
      <c r="A203" s="81"/>
      <c r="B203" s="92"/>
      <c r="C203" s="92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39" customHeight="1" hidden="1">
      <c r="A205" s="81"/>
      <c r="B205" s="96"/>
      <c r="C205" s="97"/>
      <c r="D205" s="29"/>
    </row>
    <row r="206" spans="1:4" s="26" customFormat="1" ht="36" customHeight="1" hidden="1">
      <c r="A206" s="81"/>
      <c r="B206" s="96"/>
      <c r="C206" s="97"/>
      <c r="D206" s="29"/>
    </row>
    <row r="207" spans="1:4" s="26" customFormat="1" ht="18.75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22.5" customHeight="1" hidden="1">
      <c r="A211" s="81"/>
      <c r="B211" s="92"/>
      <c r="C211" s="92"/>
      <c r="D211" s="29"/>
    </row>
    <row r="212" spans="1:7" s="26" customFormat="1" ht="24" customHeight="1">
      <c r="A212" s="81"/>
      <c r="B212" s="98" t="s">
        <v>92</v>
      </c>
      <c r="C212" s="98"/>
      <c r="D212" s="59">
        <f>SUM(D200:D211)</f>
        <v>7605.15</v>
      </c>
      <c r="G212" s="28"/>
    </row>
    <row r="213" spans="1:7" s="26" customFormat="1" ht="18.75" hidden="1">
      <c r="A213" s="81" t="s">
        <v>60</v>
      </c>
      <c r="B213" s="88"/>
      <c r="C213" s="88"/>
      <c r="D213" s="29"/>
      <c r="G213" s="28"/>
    </row>
    <row r="214" spans="1:4" s="26" customFormat="1" ht="17.25" customHeight="1" hidden="1">
      <c r="A214" s="81"/>
      <c r="B214" s="88"/>
      <c r="C214" s="88"/>
      <c r="D214" s="29"/>
    </row>
    <row r="215" spans="1:4" s="26" customFormat="1" ht="18.75" hidden="1">
      <c r="A215" s="81"/>
      <c r="B215" s="88"/>
      <c r="C215" s="88"/>
      <c r="D215" s="29"/>
    </row>
    <row r="216" spans="1:4" s="26" customFormat="1" ht="21.75" customHeight="1" hidden="1">
      <c r="A216" s="81"/>
      <c r="B216" s="88"/>
      <c r="C216" s="88"/>
      <c r="D216" s="29"/>
    </row>
    <row r="217" spans="1:4" s="26" customFormat="1" ht="18.75" hidden="1">
      <c r="A217" s="81"/>
      <c r="B217" s="99"/>
      <c r="C217" s="100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22.5" customHeight="1" hidden="1">
      <c r="A221" s="81"/>
      <c r="B221" s="99"/>
      <c r="C221" s="100"/>
      <c r="D221" s="29"/>
    </row>
    <row r="222" spans="1:4" s="26" customFormat="1" ht="18.75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7" s="26" customFormat="1" ht="22.5" customHeight="1" hidden="1">
      <c r="A229" s="81"/>
      <c r="B229" s="98" t="s">
        <v>92</v>
      </c>
      <c r="C229" s="98"/>
      <c r="D229" s="59">
        <f>SUM(D213:D228)</f>
        <v>0</v>
      </c>
      <c r="F229" s="28"/>
      <c r="G229" s="28"/>
    </row>
    <row r="230" spans="1:4" s="26" customFormat="1" ht="23.25" customHeight="1" hidden="1">
      <c r="A230" s="81" t="s">
        <v>68</v>
      </c>
      <c r="B230" s="88"/>
      <c r="C230" s="88"/>
      <c r="D230" s="29"/>
    </row>
    <row r="231" spans="1:4" s="26" customFormat="1" ht="18.75" hidden="1">
      <c r="A231" s="81"/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22.5" customHeight="1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18.75" hidden="1">
      <c r="A235" s="81"/>
      <c r="B235" s="99"/>
      <c r="C235" s="100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customHeight="1" hidden="1">
      <c r="A239" s="81"/>
      <c r="B239" s="98" t="s">
        <v>92</v>
      </c>
      <c r="C239" s="98"/>
      <c r="D239" s="59">
        <f>D230+D231+D232+D233+D234+D235+D236+D237+D238</f>
        <v>0</v>
      </c>
    </row>
    <row r="240" spans="1:4" s="26" customFormat="1" ht="18.75" customHeight="1" hidden="1">
      <c r="A240" s="93" t="s">
        <v>0</v>
      </c>
      <c r="B240" s="88"/>
      <c r="C240" s="88"/>
      <c r="D240" s="41"/>
    </row>
    <row r="241" spans="1:4" s="26" customFormat="1" ht="19.5" customHeight="1" hidden="1">
      <c r="A241" s="101"/>
      <c r="B241" s="88"/>
      <c r="C241" s="88"/>
      <c r="D241" s="29"/>
    </row>
    <row r="242" spans="1:4" s="26" customFormat="1" ht="39" customHeight="1" hidden="1">
      <c r="A242" s="101"/>
      <c r="B242" s="88"/>
      <c r="C242" s="88"/>
      <c r="D242" s="29"/>
    </row>
    <row r="243" spans="1:4" s="26" customFormat="1" ht="18.75" customHeight="1" hidden="1">
      <c r="A243" s="101"/>
      <c r="B243" s="99"/>
      <c r="C243" s="100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8" s="26" customFormat="1" ht="19.5" hidden="1">
      <c r="A248" s="102"/>
      <c r="B248" s="98" t="s">
        <v>92</v>
      </c>
      <c r="C248" s="98"/>
      <c r="D248" s="59">
        <f>SUM(D240:D247)</f>
        <v>0</v>
      </c>
      <c r="F248" s="28"/>
      <c r="G248" s="28"/>
      <c r="H248" s="28"/>
    </row>
    <row r="249" spans="1:4" s="26" customFormat="1" ht="21" customHeight="1" hidden="1">
      <c r="A249" s="81" t="s">
        <v>31</v>
      </c>
      <c r="B249" s="88"/>
      <c r="C249" s="88"/>
      <c r="D249" s="29"/>
    </row>
    <row r="250" spans="1:4" s="26" customFormat="1" ht="18.75" hidden="1">
      <c r="A250" s="81"/>
      <c r="B250" s="99"/>
      <c r="C250" s="100"/>
      <c r="D250" s="29"/>
    </row>
    <row r="251" spans="1:4" s="26" customFormat="1" ht="36" customHeight="1" hidden="1">
      <c r="A251" s="81"/>
      <c r="B251" s="99"/>
      <c r="C251" s="100"/>
      <c r="D251" s="29"/>
    </row>
    <row r="252" spans="1:4" s="26" customFormat="1" ht="18.75" hidden="1">
      <c r="A252" s="81"/>
      <c r="B252" s="92"/>
      <c r="C252" s="92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88"/>
      <c r="C254" s="103"/>
      <c r="D254" s="29"/>
    </row>
    <row r="255" spans="1:4" s="26" customFormat="1" ht="19.5" hidden="1">
      <c r="A255" s="81"/>
      <c r="B255" s="98" t="s">
        <v>92</v>
      </c>
      <c r="C255" s="98"/>
      <c r="D255" s="59">
        <f>SUM(D249:D254)</f>
        <v>0</v>
      </c>
    </row>
    <row r="256" spans="1:6" s="26" customFormat="1" ht="21" customHeight="1" hidden="1">
      <c r="A256" s="81" t="s">
        <v>30</v>
      </c>
      <c r="B256" s="88"/>
      <c r="C256" s="88"/>
      <c r="D256" s="29"/>
      <c r="F256" s="28"/>
    </row>
    <row r="257" spans="1:4" s="26" customFormat="1" ht="17.25" customHeight="1" hidden="1">
      <c r="A257" s="81"/>
      <c r="B257" s="88"/>
      <c r="C257" s="88"/>
      <c r="D257" s="29"/>
    </row>
    <row r="258" spans="1:4" s="26" customFormat="1" ht="18.75" customHeight="1" hidden="1">
      <c r="A258" s="81"/>
      <c r="B258" s="92"/>
      <c r="C258" s="92"/>
      <c r="D258" s="29"/>
    </row>
    <row r="259" spans="1:4" s="26" customFormat="1" ht="18.75" customHeight="1" hidden="1">
      <c r="A259" s="81"/>
      <c r="B259" s="99"/>
      <c r="C259" s="100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7" s="26" customFormat="1" ht="19.5" customHeight="1" hidden="1">
      <c r="A261" s="81"/>
      <c r="B261" s="98" t="s">
        <v>92</v>
      </c>
      <c r="C261" s="98"/>
      <c r="D261" s="59">
        <f>D256+D257+D258+D259+D260</f>
        <v>0</v>
      </c>
      <c r="G261" s="28"/>
    </row>
    <row r="262" spans="1:4" s="26" customFormat="1" ht="18.75" customHeight="1" hidden="1">
      <c r="A262" s="50" t="s">
        <v>60</v>
      </c>
      <c r="B262" s="92"/>
      <c r="C262" s="92"/>
      <c r="D262" s="29"/>
    </row>
    <row r="263" spans="1:4" s="26" customFormat="1" ht="36.75" customHeight="1" hidden="1">
      <c r="A263" s="50"/>
      <c r="B263" s="88"/>
      <c r="C263" s="88"/>
      <c r="D263" s="29"/>
    </row>
    <row r="264" spans="1:4" s="26" customFormat="1" ht="18.75" hidden="1">
      <c r="A264" s="50"/>
      <c r="B264" s="88"/>
      <c r="C264" s="88"/>
      <c r="D264" s="29"/>
    </row>
    <row r="265" spans="1:4" s="26" customFormat="1" ht="19.5" customHeight="1" hidden="1">
      <c r="A265" s="50"/>
      <c r="B265" s="88"/>
      <c r="C265" s="104"/>
      <c r="D265" s="29"/>
    </row>
    <row r="266" spans="1:4" s="26" customFormat="1" ht="18.75" customHeight="1" hidden="1">
      <c r="A266" s="50"/>
      <c r="B266" s="88"/>
      <c r="C266" s="104"/>
      <c r="D266" s="29"/>
    </row>
    <row r="267" spans="1:4" s="26" customFormat="1" ht="19.5" customHeight="1" hidden="1">
      <c r="A267" s="50"/>
      <c r="B267" s="98" t="s">
        <v>92</v>
      </c>
      <c r="C267" s="98"/>
      <c r="D267" s="59">
        <f>SUM(D262:D266)</f>
        <v>0</v>
      </c>
    </row>
    <row r="268" spans="1:4" s="26" customFormat="1" ht="18" customHeight="1" hidden="1">
      <c r="A268" s="81" t="s">
        <v>93</v>
      </c>
      <c r="B268" s="99"/>
      <c r="C268" s="100"/>
      <c r="D268" s="29"/>
    </row>
    <row r="269" spans="1:4" s="26" customFormat="1" ht="18.75" customHeight="1" hidden="1">
      <c r="A269" s="81"/>
      <c r="B269" s="88"/>
      <c r="C269" s="88"/>
      <c r="D269" s="29"/>
    </row>
    <row r="270" spans="1:4" s="26" customFormat="1" ht="21.75" customHeight="1" hidden="1">
      <c r="A270" s="81"/>
      <c r="B270" s="88"/>
      <c r="C270" s="88"/>
      <c r="D270" s="29"/>
    </row>
    <row r="271" spans="1:4" s="26" customFormat="1" ht="27.75" customHeight="1" hidden="1">
      <c r="A271" s="81"/>
      <c r="B271" s="88"/>
      <c r="C271" s="88"/>
      <c r="D271" s="29"/>
    </row>
    <row r="272" spans="1:4" s="26" customFormat="1" ht="27" customHeight="1" hidden="1">
      <c r="A272" s="81"/>
      <c r="B272" s="88"/>
      <c r="C272" s="88"/>
      <c r="D272" s="29"/>
    </row>
    <row r="273" spans="1:4" s="26" customFormat="1" ht="18.75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" customHeight="1" hidden="1">
      <c r="A279" s="81"/>
      <c r="B279" s="98" t="s">
        <v>92</v>
      </c>
      <c r="C279" s="98"/>
      <c r="D279" s="59">
        <f>SUM(D268:E278)</f>
        <v>0</v>
      </c>
    </row>
    <row r="280" spans="1:4" s="26" customFormat="1" ht="29.25" customHeight="1">
      <c r="A280" s="81" t="s">
        <v>95</v>
      </c>
      <c r="B280" s="92" t="s">
        <v>119</v>
      </c>
      <c r="C280" s="92"/>
      <c r="D280" s="29">
        <v>300</v>
      </c>
    </row>
    <row r="281" spans="1:4" s="26" customFormat="1" ht="20.25" customHeight="1" hidden="1">
      <c r="A281" s="81"/>
      <c r="B281" s="88"/>
      <c r="C281" s="88"/>
      <c r="D281" s="29"/>
    </row>
    <row r="282" spans="1:4" s="26" customFormat="1" ht="18" customHeight="1" hidden="1">
      <c r="A282" s="81"/>
      <c r="B282" s="88"/>
      <c r="C282" s="88"/>
      <c r="D282" s="29"/>
    </row>
    <row r="283" spans="1:4" s="26" customFormat="1" ht="18.75" hidden="1">
      <c r="A283" s="81"/>
      <c r="B283" s="88"/>
      <c r="C283" s="88"/>
      <c r="D283" s="29"/>
    </row>
    <row r="284" spans="1:4" s="26" customFormat="1" ht="20.25" customHeight="1" hidden="1">
      <c r="A284" s="81"/>
      <c r="B284" s="88"/>
      <c r="C284" s="88"/>
      <c r="D284" s="29"/>
    </row>
    <row r="285" spans="1:4" s="26" customFormat="1" ht="19.5">
      <c r="A285" s="81"/>
      <c r="B285" s="105" t="s">
        <v>92</v>
      </c>
      <c r="C285" s="106"/>
      <c r="D285" s="59">
        <f>SUM(D280:D284)</f>
        <v>300</v>
      </c>
    </row>
    <row r="286" spans="1:4" s="26" customFormat="1" ht="34.5" customHeight="1" hidden="1">
      <c r="A286" s="93" t="s">
        <v>15</v>
      </c>
      <c r="B286" s="88"/>
      <c r="C286" s="88"/>
      <c r="D286" s="29"/>
    </row>
    <row r="287" spans="1:4" s="26" customFormat="1" ht="37.5" customHeight="1" hidden="1">
      <c r="A287" s="94"/>
      <c r="B287" s="88"/>
      <c r="C287" s="88"/>
      <c r="D287" s="29"/>
    </row>
    <row r="288" spans="1:4" s="26" customFormat="1" ht="26.25" customHeight="1" hidden="1">
      <c r="A288" s="94"/>
      <c r="B288" s="88"/>
      <c r="C288" s="88"/>
      <c r="D288" s="29"/>
    </row>
    <row r="289" spans="1:4" s="26" customFormat="1" ht="41.25" customHeight="1" hidden="1">
      <c r="A289" s="94"/>
      <c r="B289" s="88"/>
      <c r="C289" s="88"/>
      <c r="D289" s="29"/>
    </row>
    <row r="290" spans="1:4" s="26" customFormat="1" ht="18.75" hidden="1">
      <c r="A290" s="94"/>
      <c r="B290" s="99"/>
      <c r="C290" s="100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88"/>
      <c r="C294" s="88"/>
      <c r="D294" s="29"/>
    </row>
    <row r="295" spans="1:4" s="26" customFormat="1" ht="18.75" hidden="1">
      <c r="A295" s="94"/>
      <c r="B295" s="99"/>
      <c r="C295" s="100"/>
      <c r="D295" s="29"/>
    </row>
    <row r="296" spans="1:4" s="26" customFormat="1" ht="19.5" hidden="1">
      <c r="A296" s="95"/>
      <c r="B296" s="98" t="s">
        <v>92</v>
      </c>
      <c r="C296" s="98"/>
      <c r="D296" s="59">
        <f>SUM(D286:D295)</f>
        <v>0</v>
      </c>
    </row>
    <row r="297" spans="1:4" s="26" customFormat="1" ht="20.25" customHeight="1" hidden="1">
      <c r="A297" s="93" t="s">
        <v>93</v>
      </c>
      <c r="B297" s="107"/>
      <c r="C297" s="108"/>
      <c r="D297" s="29"/>
    </row>
    <row r="298" spans="1:4" s="26" customFormat="1" ht="18.75" hidden="1">
      <c r="A298" s="94"/>
      <c r="B298" s="88"/>
      <c r="C298" s="88"/>
      <c r="D298" s="29"/>
    </row>
    <row r="299" spans="1:4" s="26" customFormat="1" ht="2.25" customHeight="1" hidden="1">
      <c r="A299" s="94"/>
      <c r="D299" s="29"/>
    </row>
    <row r="300" spans="1:4" s="26" customFormat="1" ht="18.75" hidden="1">
      <c r="A300" s="94"/>
      <c r="B300" s="88"/>
      <c r="C300" s="88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6.5" customHeight="1" hidden="1">
      <c r="A303" s="94"/>
      <c r="B303" s="88"/>
      <c r="C303" s="88"/>
      <c r="D303" s="29"/>
    </row>
    <row r="304" spans="1:4" s="26" customFormat="1" ht="17.25" customHeight="1" hidden="1">
      <c r="A304" s="94"/>
      <c r="B304" s="88"/>
      <c r="C304" s="88"/>
      <c r="D304" s="29"/>
    </row>
    <row r="305" spans="1:4" s="26" customFormat="1" ht="33.75" customHeight="1" hidden="1">
      <c r="A305" s="94"/>
      <c r="B305" s="99"/>
      <c r="C305" s="100"/>
      <c r="D305" s="29"/>
    </row>
    <row r="306" spans="1:4" s="26" customFormat="1" ht="16.5" customHeight="1" hidden="1">
      <c r="A306" s="94"/>
      <c r="B306" s="99"/>
      <c r="C306" s="100"/>
      <c r="D306" s="29"/>
    </row>
    <row r="307" spans="1:4" s="26" customFormat="1" ht="21" customHeight="1" hidden="1">
      <c r="A307" s="21"/>
      <c r="B307" s="98" t="s">
        <v>92</v>
      </c>
      <c r="C307" s="98"/>
      <c r="D307" s="59">
        <f>D297+D298+D299+D300+D301+D302+D304+D305+D306</f>
        <v>0</v>
      </c>
    </row>
    <row r="308" spans="1:4" s="26" customFormat="1" ht="18.75" hidden="1">
      <c r="A308" s="74" t="s">
        <v>12</v>
      </c>
      <c r="B308" s="88"/>
      <c r="C308" s="88"/>
      <c r="D308" s="70"/>
    </row>
    <row r="309" spans="1:4" s="26" customFormat="1" ht="18.75" hidden="1">
      <c r="A309" s="75"/>
      <c r="B309" s="88"/>
      <c r="C309" s="88"/>
      <c r="D309" s="70"/>
    </row>
    <row r="310" spans="1:4" s="26" customFormat="1" ht="18.75" hidden="1">
      <c r="A310" s="75"/>
      <c r="B310" s="92"/>
      <c r="C310" s="92"/>
      <c r="D310" s="70"/>
    </row>
    <row r="311" spans="1:4" s="26" customFormat="1" ht="18.75" hidden="1">
      <c r="A311" s="75"/>
      <c r="B311" s="109"/>
      <c r="C311" s="109"/>
      <c r="D311" s="70"/>
    </row>
    <row r="312" spans="1:4" s="26" customFormat="1" ht="18.75" customHeight="1" hidden="1">
      <c r="A312" s="75"/>
      <c r="B312" s="109"/>
      <c r="C312" s="109"/>
      <c r="D312" s="29"/>
    </row>
    <row r="313" spans="1:4" s="26" customFormat="1" ht="18.75" customHeight="1" hidden="1">
      <c r="A313" s="75"/>
      <c r="B313" s="109"/>
      <c r="C313" s="109"/>
      <c r="D313" s="29"/>
    </row>
    <row r="314" spans="1:4" s="26" customFormat="1" ht="18.75" hidden="1">
      <c r="A314" s="75"/>
      <c r="B314" s="110"/>
      <c r="C314" s="111"/>
      <c r="D314" s="29"/>
    </row>
    <row r="315" spans="1:4" s="26" customFormat="1" ht="18.75" hidden="1">
      <c r="A315" s="75"/>
      <c r="B315" s="109"/>
      <c r="C315" s="109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10"/>
      <c r="C318" s="111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20.25" customHeight="1" hidden="1">
      <c r="A320" s="50"/>
      <c r="B320" s="105" t="s">
        <v>92</v>
      </c>
      <c r="C320" s="106"/>
      <c r="D320" s="59">
        <f>SUM(D308:D319)</f>
        <v>0</v>
      </c>
    </row>
    <row r="321" spans="1:4" s="26" customFormat="1" ht="26.25" customHeight="1" hidden="1">
      <c r="A321" s="50" t="s">
        <v>109</v>
      </c>
      <c r="B321" s="99"/>
      <c r="C321" s="100"/>
      <c r="D321" s="29"/>
    </row>
    <row r="322" spans="1:4" s="26" customFormat="1" ht="39" customHeight="1" hidden="1">
      <c r="A322" s="50"/>
      <c r="B322" s="99"/>
      <c r="C322" s="100"/>
      <c r="D322" s="29"/>
    </row>
    <row r="323" spans="1:4" s="26" customFormat="1" ht="20.25" customHeight="1" hidden="1">
      <c r="A323" s="50"/>
      <c r="B323" s="105" t="s">
        <v>92</v>
      </c>
      <c r="C323" s="106"/>
      <c r="D323" s="59">
        <f>D321+D322</f>
        <v>0</v>
      </c>
    </row>
    <row r="324" spans="1:8" s="26" customFormat="1" ht="24.75" customHeight="1">
      <c r="A324" s="21"/>
      <c r="B324" s="112" t="s">
        <v>19</v>
      </c>
      <c r="C324" s="113"/>
      <c r="D324" s="24">
        <f>D159+D14</f>
        <v>1036241.97</v>
      </c>
      <c r="E324" s="27"/>
      <c r="F324" s="28"/>
      <c r="G324" s="28"/>
      <c r="H324" s="28"/>
    </row>
    <row r="325" spans="1:7" s="26" customFormat="1" ht="32.25" customHeight="1">
      <c r="A325" s="21"/>
      <c r="B325" s="114" t="s">
        <v>58</v>
      </c>
      <c r="C325" s="114"/>
      <c r="D325" s="24">
        <f>SUM(D326:E338)</f>
        <v>0</v>
      </c>
      <c r="E325" s="27"/>
      <c r="G325" s="28"/>
    </row>
    <row r="326" spans="1:7" s="26" customFormat="1" ht="39.75" customHeight="1" hidden="1">
      <c r="A326" s="74" t="s">
        <v>64</v>
      </c>
      <c r="B326" s="88"/>
      <c r="C326" s="88"/>
      <c r="D326" s="29"/>
      <c r="E326" s="27"/>
      <c r="G326" s="28"/>
    </row>
    <row r="327" spans="1:5" s="26" customFormat="1" ht="18.75" hidden="1">
      <c r="A327" s="75"/>
      <c r="B327" s="88"/>
      <c r="C327" s="88"/>
      <c r="D327" s="29"/>
      <c r="E327" s="27"/>
    </row>
    <row r="328" spans="1:5" s="26" customFormat="1" ht="18.75" hidden="1">
      <c r="A328" s="75"/>
      <c r="B328" s="110"/>
      <c r="C328" s="111"/>
      <c r="D328" s="29"/>
      <c r="E328" s="67"/>
    </row>
    <row r="329" spans="1:5" s="26" customFormat="1" ht="18.75" hidden="1">
      <c r="A329" s="75"/>
      <c r="B329" s="99"/>
      <c r="C329" s="100"/>
      <c r="D329" s="29"/>
      <c r="E329" s="67"/>
    </row>
    <row r="330" spans="1:5" s="26" customFormat="1" ht="18.75" hidden="1">
      <c r="A330" s="75"/>
      <c r="B330" s="88"/>
      <c r="C330" s="88"/>
      <c r="D330" s="29"/>
      <c r="E330" s="67"/>
    </row>
    <row r="331" spans="1:5" s="26" customFormat="1" ht="18.75" hidden="1">
      <c r="A331" s="73"/>
      <c r="B331" s="88"/>
      <c r="C331" s="88"/>
      <c r="D331" s="29"/>
      <c r="E331" s="67"/>
    </row>
    <row r="332" spans="1:5" s="26" customFormat="1" ht="18.75" hidden="1">
      <c r="A332" s="93"/>
      <c r="B332" s="99"/>
      <c r="C332" s="100"/>
      <c r="D332" s="29"/>
      <c r="E332" s="67"/>
    </row>
    <row r="333" spans="1:5" s="26" customFormat="1" ht="18.75" hidden="1">
      <c r="A333" s="94"/>
      <c r="B333" s="99"/>
      <c r="C333" s="100"/>
      <c r="D333" s="29"/>
      <c r="E333" s="67"/>
    </row>
    <row r="334" spans="1:5" s="26" customFormat="1" ht="18.75" hidden="1">
      <c r="A334" s="94"/>
      <c r="B334" s="88"/>
      <c r="C334" s="88"/>
      <c r="D334" s="29"/>
      <c r="E334" s="67"/>
    </row>
    <row r="335" spans="1:4" s="26" customFormat="1" ht="18.75" hidden="1">
      <c r="A335" s="95"/>
      <c r="B335" s="88"/>
      <c r="C335" s="88"/>
      <c r="D335" s="29"/>
    </row>
    <row r="336" spans="1:4" s="26" customFormat="1" ht="18.75" hidden="1">
      <c r="A336" s="93" t="s">
        <v>107</v>
      </c>
      <c r="B336" s="88"/>
      <c r="C336" s="88"/>
      <c r="D336" s="29"/>
    </row>
    <row r="337" spans="1:4" s="26" customFormat="1" ht="18.75" hidden="1">
      <c r="A337" s="95"/>
      <c r="B337" s="88"/>
      <c r="C337" s="88"/>
      <c r="D337" s="29"/>
    </row>
    <row r="338" spans="1:4" s="26" customFormat="1" ht="30.75" customHeight="1">
      <c r="A338" s="50" t="s">
        <v>60</v>
      </c>
      <c r="B338" s="88" t="s">
        <v>114</v>
      </c>
      <c r="C338" s="88"/>
      <c r="D338" s="29"/>
    </row>
    <row r="339" spans="1:7" s="26" customFormat="1" ht="18.75">
      <c r="A339" s="50" t="s">
        <v>26</v>
      </c>
      <c r="B339" s="81" t="s">
        <v>94</v>
      </c>
      <c r="C339" s="81"/>
      <c r="D339" s="24">
        <f>D324+D325</f>
        <v>1036241.97</v>
      </c>
      <c r="F339" s="28"/>
      <c r="G339" s="28"/>
    </row>
    <row r="340" spans="1:4" s="26" customFormat="1" ht="18.75" customHeight="1" hidden="1">
      <c r="A340" s="50"/>
      <c r="B340" s="114"/>
      <c r="C340" s="113"/>
      <c r="D340" s="21"/>
    </row>
    <row r="341" spans="1:4" s="26" customFormat="1" ht="18.75" customHeight="1" hidden="1">
      <c r="A341" s="50"/>
      <c r="B341" s="88"/>
      <c r="C341" s="88"/>
      <c r="D341" s="29"/>
    </row>
    <row r="342" spans="1:4" s="63" customFormat="1" ht="21" customHeight="1">
      <c r="A342" s="61"/>
      <c r="B342" s="115" t="s">
        <v>96</v>
      </c>
      <c r="C342" s="115"/>
      <c r="D342" s="62">
        <f>D12-D324-D325</f>
        <v>11156921.819999998</v>
      </c>
    </row>
    <row r="343" spans="1:4" s="26" customFormat="1" ht="18.75">
      <c r="A343" s="50"/>
      <c r="B343" s="99"/>
      <c r="C343" s="100"/>
      <c r="D343" s="29"/>
    </row>
    <row r="344" spans="1:5" s="26" customFormat="1" ht="22.5" customHeight="1">
      <c r="A344" s="50"/>
      <c r="B344" s="114" t="s">
        <v>86</v>
      </c>
      <c r="C344" s="114"/>
      <c r="D344" s="24">
        <f>D343+D345+D347+D348+D349+D350+D352+D354+D355+D346</f>
        <v>0</v>
      </c>
      <c r="E344" s="27"/>
    </row>
    <row r="345" spans="1:4" ht="42.75" customHeight="1">
      <c r="A345" s="21"/>
      <c r="B345" s="99"/>
      <c r="C345" s="100"/>
      <c r="D345" s="29"/>
    </row>
    <row r="346" spans="1:4" ht="39" customHeight="1">
      <c r="A346" s="21"/>
      <c r="B346" s="99"/>
      <c r="C346" s="100"/>
      <c r="D346" s="29"/>
    </row>
    <row r="347" spans="1:5" s="26" customFormat="1" ht="23.25" customHeight="1">
      <c r="A347" s="116"/>
      <c r="B347" s="99"/>
      <c r="C347" s="100"/>
      <c r="D347" s="29"/>
      <c r="E347" s="27"/>
    </row>
    <row r="348" spans="1:5" s="26" customFormat="1" ht="23.25" customHeight="1">
      <c r="A348" s="117"/>
      <c r="B348" s="99"/>
      <c r="C348" s="100"/>
      <c r="D348" s="29"/>
      <c r="E348" s="27"/>
    </row>
    <row r="349" spans="1:5" s="26" customFormat="1" ht="22.5" customHeight="1">
      <c r="A349" s="118"/>
      <c r="B349" s="99"/>
      <c r="C349" s="100"/>
      <c r="D349" s="29"/>
      <c r="E349" s="27"/>
    </row>
    <row r="350" spans="1:5" s="26" customFormat="1" ht="15.75" customHeight="1">
      <c r="A350" s="21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7"/>
      <c r="C354" s="108"/>
      <c r="D354" s="66"/>
    </row>
    <row r="355" spans="1:4" ht="15.75" customHeight="1">
      <c r="A355" s="21"/>
      <c r="B355" s="99"/>
      <c r="C355" s="100"/>
      <c r="D355" s="66"/>
    </row>
    <row r="356" spans="1:8" s="30" customFormat="1" ht="18.75">
      <c r="A356" s="65"/>
      <c r="B356" s="99"/>
      <c r="C356" s="100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9"/>
      <c r="C359" s="100"/>
      <c r="D359" s="66"/>
      <c r="F359" s="22"/>
      <c r="G359" s="22"/>
      <c r="H359" s="22"/>
    </row>
    <row r="360" spans="1:4" ht="18.75">
      <c r="A360" s="21"/>
      <c r="B360" s="99"/>
      <c r="C360" s="100"/>
      <c r="D360" s="29"/>
    </row>
  </sheetData>
  <sheetProtection/>
  <mergeCells count="255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2022-04-22T08:30:33Z</dcterms:modified>
  <cp:category/>
  <cp:version/>
  <cp:contentType/>
  <cp:contentStatus/>
</cp:coreProperties>
</file>