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05.2022" sheetId="2" r:id="rId2"/>
  </sheets>
  <definedNames>
    <definedName name="_xlnm.Print_Area" localSheetId="1">'05.05.2022'!$A$1:$D$350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<sst xmlns="http://schemas.openxmlformats.org/spreadsheetml/2006/main" count="273" uniqueCount="130">
  <si>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</si>
  <si>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</si>
  <si>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</si>
  <si>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</si>
  <si>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</si>
  <si>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</si>
  <si>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</si>
  <si>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</si>
  <si>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</si>
  <si>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</si>
  <si>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</si>
  <si>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</si>
  <si>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</si>
  <si>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</si>
  <si>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</si>
  <si>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</si>
  <si>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</si>
  <si>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</si>
  <si>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</si>
  <si>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</si>
  <si>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</si>
  <si>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</si>
  <si>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</si>
  <si>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</si>
  <si>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</si>
  <si>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</si>
  <si>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</si>
  <si>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</si>
  <si>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</si>
  <si>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</si>
  <si>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</si>
  <si>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</si>
  <si>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</si>
  <si>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</si>
  <si>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</si>
  <si>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</si>
  <si>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</si>
  <si>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</si>
  <si>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</si>
  <si>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</si>
  <si>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</si>
  <si>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</si>
  <si>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</si>
  <si>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</si>
  <si>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</si>
  <si>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</si>
  <si>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</si>
  <si>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</si>
  <si>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</si>
  <si>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</si>
  <si>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</si>
  <si>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</si>
  <si>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</si>
  <si>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</si>
  <si>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</si>
  <si>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</si>
  <si>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</si>
  <si>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</si>
  <si>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</si>
  <si>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</si>
  <si>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</si>
  <si>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</si>
  <si>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</si>
  <si>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</si>
  <si>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</si>
  <si>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</si>
  <si>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</si>
  <si>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</si>
  <si>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</si>
  <si>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</si>
  <si>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</si>
  <si>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</si>
  <si>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</si>
  <si>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</si>
  <si>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</si>
  <si>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</si>
  <si>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</si>
  <si>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</si>
  <si>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</si>
  <si>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</si>
  <si>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</si>
  <si>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</si>
  <si>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</si>
  <si>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</si>
  <si>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</si>
  <si>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</si>
  <si>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</si>
  <si>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</si>
  <si>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</si>
  <si>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</si>
  <si>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</si>
  <si>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</si>
  <si>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</si>
  <si>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</si>
  <si>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</si>
  <si>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</si>
  <si>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</si>
  <si>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</si>
  <si>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</si>
  <si>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</si>
  <si>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</si>
  <si>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</si>
  <si>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</si>
  <si>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</si>
  <si>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</si>
  <si>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</si>
  <si>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</si>
  <si>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</si>
  <si>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</si>
  <si>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</si>
  <si>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</si>
  <si>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не проведено розпорядження 02.05.2022 року</t>
  </si>
  <si>
    <t xml:space="preserve">заробітна плата звільненим працівникам </t>
  </si>
  <si>
    <t>Фінансування видатків бюджету Ніжинської міської територіальної громади за 05.05.2022р. пооб’єктно</t>
  </si>
  <si>
    <t>Залишок коштів станом на 05.05.2022 р., в т.ч.:</t>
  </si>
  <si>
    <t>Надходження коштів на рахунки бюджету 05.05.2022 р., в т.ч.:</t>
  </si>
  <si>
    <t xml:space="preserve">Всього коштів на рахунках бюджету 05.05.2022 р. </t>
  </si>
  <si>
    <t>Послуги охоронної фірми</t>
  </si>
  <si>
    <t>Бактеріологічний контроль (СЕС)</t>
  </si>
  <si>
    <t>Послуги зв'язку</t>
  </si>
  <si>
    <t>Послуги інтернету /Програма інформатизації ДЮСШШ</t>
  </si>
  <si>
    <t>Канцтовари</t>
  </si>
  <si>
    <t>Відрядні за травень 2022 р.</t>
  </si>
  <si>
    <t>Послуги інтернету /Програма інформатизації</t>
  </si>
  <si>
    <t>КП "ВУКГ" обслуговування мереж вуличного освітлення</t>
  </si>
  <si>
    <t>ТОВ "Ритуал" поховання безрідних</t>
  </si>
  <si>
    <t xml:space="preserve">КП "ВУКГ" МЦП "Реконструкція, розвиток,та утримання  кладовищ" </t>
  </si>
  <si>
    <t>КП "ВУКГ" МЦП "Забезпечення функціонування громадських вбиралень"</t>
  </si>
  <si>
    <t>КП "ВУКГ" МЦП "Удосконалення системи поводження з ТПВ, розвитку та збереження зелених насаджень, благоустрою територій"</t>
  </si>
  <si>
    <t xml:space="preserve">розпорядження №  152, № 153, № 154 від  05.05.2022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</si>
</sst>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59">
      <selection activeCell="A2" sqref="A2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113</v>
      </c>
      <c r="B1" s="78"/>
      <c r="C1" s="78"/>
      <c r="D1" s="78"/>
      <c r="E1" s="78"/>
    </row>
    <row r="2" spans="1:5" ht="26.25" customHeight="1" hidden="1">
      <c r="A2" s="79" t="s">
        <v>129</v>
      </c>
      <c r="B2" s="79"/>
      <c r="C2" s="79"/>
      <c r="D2" s="80"/>
      <c r="E2" s="23"/>
    </row>
    <row r="3" spans="1:5" ht="21.75" customHeight="1" hidden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81" t="s">
        <v>114</v>
      </c>
      <c r="B4" s="81"/>
      <c r="C4" s="81"/>
      <c r="D4" s="52">
        <v>71987072.42</v>
      </c>
      <c r="E4" s="23"/>
    </row>
    <row r="5" spans="1:5" ht="23.25" customHeight="1">
      <c r="A5" s="81" t="s">
        <v>98</v>
      </c>
      <c r="B5" s="81"/>
      <c r="C5" s="81"/>
      <c r="D5" s="52"/>
      <c r="E5" s="23"/>
    </row>
    <row r="6" spans="1:5" ht="23.25" customHeight="1">
      <c r="A6" s="81" t="s">
        <v>115</v>
      </c>
      <c r="B6" s="81"/>
      <c r="C6" s="81"/>
      <c r="D6" s="52">
        <f>D9+D10</f>
        <v>933172.83</v>
      </c>
      <c r="E6" s="23"/>
    </row>
    <row r="7" spans="1:5" ht="23.25" customHeight="1">
      <c r="A7" s="82" t="s">
        <v>26</v>
      </c>
      <c r="B7" s="82"/>
      <c r="C7" s="82"/>
      <c r="D7" s="24"/>
      <c r="E7" s="23"/>
    </row>
    <row r="8" spans="1:5" ht="23.25" customHeight="1">
      <c r="A8" s="82" t="s">
        <v>100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933172.83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 hidden="1">
      <c r="A11" s="84" t="s">
        <v>111</v>
      </c>
      <c r="B11" s="85"/>
      <c r="C11" s="86"/>
      <c r="D11" s="34"/>
      <c r="E11" s="23"/>
    </row>
    <row r="12" spans="1:5" ht="22.5" customHeight="1">
      <c r="A12" s="84" t="s">
        <v>106</v>
      </c>
      <c r="B12" s="85"/>
      <c r="C12" s="86"/>
      <c r="D12" s="34"/>
      <c r="E12" s="23"/>
    </row>
    <row r="13" spans="1:6" ht="23.25" customHeight="1">
      <c r="A13" s="81" t="s">
        <v>116</v>
      </c>
      <c r="B13" s="81"/>
      <c r="C13" s="81"/>
      <c r="D13" s="52">
        <f>D4+D6+D11</f>
        <v>72920245.25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3689765.46</v>
      </c>
      <c r="E15" s="68"/>
      <c r="F15" s="60"/>
    </row>
    <row r="16" spans="1:5" s="25" customFormat="1" ht="18.75" customHeight="1">
      <c r="A16" s="50" t="s">
        <v>55</v>
      </c>
      <c r="B16" s="88" t="s">
        <v>112</v>
      </c>
      <c r="C16" s="88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105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3.25" customHeight="1">
      <c r="A41" s="50" t="s">
        <v>10</v>
      </c>
      <c r="B41" s="92" t="s">
        <v>67</v>
      </c>
      <c r="C41" s="92"/>
      <c r="D41" s="42">
        <f>SUM(D42:D47)</f>
        <v>38995.81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>
      <c r="A45" s="50"/>
      <c r="B45" s="91" t="s">
        <v>15</v>
      </c>
      <c r="C45" s="91"/>
      <c r="D45" s="40">
        <v>38995.81</v>
      </c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3650769.65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3532807.63</v>
      </c>
      <c r="E49" s="68"/>
    </row>
    <row r="50" spans="1:5" s="25" customFormat="1" ht="27" customHeight="1">
      <c r="A50" s="55"/>
      <c r="B50" s="56"/>
      <c r="C50" s="48" t="s">
        <v>14</v>
      </c>
      <c r="D50" s="44">
        <v>134358.39</v>
      </c>
      <c r="E50" s="68"/>
    </row>
    <row r="51" spans="1:5" s="32" customFormat="1" ht="21" customHeight="1">
      <c r="A51" s="55"/>
      <c r="B51" s="56"/>
      <c r="C51" s="48" t="s">
        <v>59</v>
      </c>
      <c r="D51" s="44">
        <v>24970.49</v>
      </c>
      <c r="E51" s="69"/>
    </row>
    <row r="52" spans="1:5" s="32" customFormat="1" ht="38.25" customHeight="1" hidden="1">
      <c r="A52" s="55"/>
      <c r="B52" s="56"/>
      <c r="C52" s="48" t="s">
        <v>108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>
      <c r="A56" s="55"/>
      <c r="B56" s="56"/>
      <c r="C56" s="48" t="s">
        <v>15</v>
      </c>
      <c r="D56" s="44">
        <v>744237.32</v>
      </c>
      <c r="E56" s="69"/>
    </row>
    <row r="57" spans="1:5" s="32" customFormat="1" ht="23.25" customHeight="1">
      <c r="A57" s="55"/>
      <c r="B57" s="56"/>
      <c r="C57" s="48" t="s">
        <v>64</v>
      </c>
      <c r="D57" s="44">
        <v>2405016.55</v>
      </c>
      <c r="E57" s="69"/>
    </row>
    <row r="58" spans="1:5" s="32" customFormat="1" ht="21" customHeight="1">
      <c r="A58" s="55"/>
      <c r="B58" s="56"/>
      <c r="C58" s="48" t="s">
        <v>18</v>
      </c>
      <c r="D58" s="44">
        <v>33081.62</v>
      </c>
      <c r="E58" s="69"/>
    </row>
    <row r="59" spans="1:5" s="32" customFormat="1" ht="21" customHeight="1">
      <c r="A59" s="55"/>
      <c r="B59" s="56"/>
      <c r="C59" s="48" t="s">
        <v>31</v>
      </c>
      <c r="D59" s="44">
        <v>38672.23</v>
      </c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>
      <c r="A61" s="55"/>
      <c r="B61" s="56"/>
      <c r="C61" s="48" t="s">
        <v>45</v>
      </c>
      <c r="D61" s="44">
        <v>67943.75</v>
      </c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>
      <c r="A63" s="55"/>
      <c r="B63" s="56"/>
      <c r="C63" s="48" t="s">
        <v>85</v>
      </c>
      <c r="D63" s="47">
        <v>84527.28</v>
      </c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117962.02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>
      <c r="A95" s="55"/>
      <c r="B95" s="56"/>
      <c r="C95" s="48" t="s">
        <v>30</v>
      </c>
      <c r="D95" s="44">
        <v>326.05</v>
      </c>
      <c r="E95" s="69"/>
    </row>
    <row r="96" spans="1:5" s="32" customFormat="1" ht="22.5" customHeight="1">
      <c r="A96" s="55"/>
      <c r="B96" s="56"/>
      <c r="C96" s="48" t="s">
        <v>73</v>
      </c>
      <c r="D96" s="44">
        <v>20354.53</v>
      </c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>
      <c r="A99" s="55"/>
      <c r="B99" s="56"/>
      <c r="C99" s="48" t="s">
        <v>15</v>
      </c>
      <c r="D99" s="44">
        <v>86393.57</v>
      </c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>
      <c r="A101" s="55"/>
      <c r="B101" s="56"/>
      <c r="C101" s="48" t="s">
        <v>18</v>
      </c>
      <c r="D101" s="44">
        <v>4578.99</v>
      </c>
      <c r="E101" s="69"/>
    </row>
    <row r="102" spans="1:5" s="32" customFormat="1" ht="22.5" customHeight="1">
      <c r="A102" s="55"/>
      <c r="B102" s="56"/>
      <c r="C102" s="48" t="s">
        <v>31</v>
      </c>
      <c r="D102" s="44">
        <v>561.04</v>
      </c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5747.84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107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110</v>
      </c>
      <c r="D127" s="44"/>
      <c r="E127" s="69"/>
    </row>
    <row r="128" spans="1:7" s="32" customFormat="1" ht="18.75" customHeight="1" hidden="1">
      <c r="A128" s="55"/>
      <c r="B128" s="48"/>
      <c r="C128" s="48" t="s">
        <v>109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88"/>
      <c r="C154" s="88"/>
      <c r="D154" s="43"/>
      <c r="E154" s="69"/>
      <c r="H154" s="36"/>
    </row>
    <row r="155" spans="1:5" s="25" customFormat="1" ht="30" customHeight="1" hidden="1">
      <c r="A155" s="94"/>
      <c r="B155" s="88"/>
      <c r="C155" s="88"/>
      <c r="D155" s="29"/>
      <c r="E155" s="68"/>
    </row>
    <row r="156" spans="1:5" s="25" customFormat="1" ht="38.25" customHeight="1" hidden="1">
      <c r="A156" s="94"/>
      <c r="B156" s="88"/>
      <c r="C156" s="88"/>
      <c r="D156" s="29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7.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D173+D181+D191+D196+D200+D213+D230+D240+D249+D256+D262+D268+D280+D286+D297+D308+D321+D323</f>
        <v>788384.1699999999</v>
      </c>
      <c r="E160" s="68"/>
      <c r="F160" s="60"/>
    </row>
    <row r="161" spans="1:6" s="25" customFormat="1" ht="26.25" customHeight="1">
      <c r="A161" s="81" t="s">
        <v>103</v>
      </c>
      <c r="B161" s="102" t="s">
        <v>121</v>
      </c>
      <c r="C161" s="102"/>
      <c r="D161" s="40">
        <v>9452.97</v>
      </c>
      <c r="E161" s="57"/>
      <c r="F161" s="60"/>
    </row>
    <row r="162" spans="1:6" s="25" customFormat="1" ht="24.75" customHeight="1">
      <c r="A162" s="81"/>
      <c r="B162" s="100" t="s">
        <v>122</v>
      </c>
      <c r="C162" s="101"/>
      <c r="D162" s="40">
        <v>2400</v>
      </c>
      <c r="E162" s="57"/>
      <c r="F162" s="60"/>
    </row>
    <row r="163" spans="1:7" s="25" customFormat="1" ht="33" customHeight="1" hidden="1">
      <c r="A163" s="81"/>
      <c r="B163" s="116"/>
      <c r="C163" s="117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102"/>
      <c r="C165" s="102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102"/>
      <c r="C167" s="102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103" t="s">
        <v>91</v>
      </c>
      <c r="C173" s="103"/>
      <c r="D173" s="58">
        <f>SUM(D161:D172)</f>
        <v>11852.97</v>
      </c>
      <c r="E173" s="57"/>
    </row>
    <row r="174" spans="1:4" s="26" customFormat="1" ht="19.5" customHeight="1">
      <c r="A174" s="93" t="s">
        <v>102</v>
      </c>
      <c r="B174" s="102" t="s">
        <v>118</v>
      </c>
      <c r="C174" s="102"/>
      <c r="D174" s="29">
        <v>17670.74</v>
      </c>
    </row>
    <row r="175" spans="1:4" s="26" customFormat="1" ht="23.25" customHeight="1">
      <c r="A175" s="94"/>
      <c r="B175" s="102" t="s">
        <v>119</v>
      </c>
      <c r="C175" s="102"/>
      <c r="D175" s="29">
        <v>423.98</v>
      </c>
    </row>
    <row r="176" spans="1:4" s="26" customFormat="1" ht="22.5" customHeight="1" hidden="1">
      <c r="A176" s="94"/>
      <c r="B176" s="102"/>
      <c r="C176" s="102"/>
      <c r="D176" s="29"/>
    </row>
    <row r="177" spans="1:4" s="26" customFormat="1" ht="22.5" customHeight="1" hidden="1">
      <c r="A177" s="94"/>
      <c r="B177" s="102"/>
      <c r="C177" s="102"/>
      <c r="D177" s="29"/>
    </row>
    <row r="178" spans="1:4" s="26" customFormat="1" ht="22.5" customHeight="1" hidden="1">
      <c r="A178" s="94"/>
      <c r="B178" s="102"/>
      <c r="C178" s="102"/>
      <c r="D178" s="29"/>
    </row>
    <row r="179" spans="1:4" s="26" customFormat="1" ht="21.75" customHeight="1" hidden="1">
      <c r="A179" s="94"/>
      <c r="B179" s="102"/>
      <c r="C179" s="102"/>
      <c r="D179" s="29"/>
    </row>
    <row r="180" spans="1:4" s="26" customFormat="1" ht="18.75" hidden="1">
      <c r="A180" s="94"/>
      <c r="B180" s="102"/>
      <c r="C180" s="102"/>
      <c r="D180" s="29"/>
    </row>
    <row r="181" spans="1:8" s="26" customFormat="1" ht="22.5" customHeight="1">
      <c r="A181" s="95"/>
      <c r="B181" s="103" t="s">
        <v>91</v>
      </c>
      <c r="C181" s="103"/>
      <c r="D181" s="59">
        <f>SUM(D174:D180)</f>
        <v>18094.72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30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102"/>
      <c r="C184" s="102"/>
      <c r="D184" s="29"/>
    </row>
    <row r="185" spans="1:4" s="26" customFormat="1" ht="39.75" customHeight="1">
      <c r="A185" s="81"/>
      <c r="B185" s="102" t="s">
        <v>123</v>
      </c>
      <c r="C185" s="102"/>
      <c r="D185" s="29">
        <v>550</v>
      </c>
    </row>
    <row r="186" spans="1:4" s="26" customFormat="1" ht="21.75" customHeight="1" hidden="1">
      <c r="A186" s="81"/>
      <c r="B186" s="102"/>
      <c r="C186" s="102"/>
      <c r="D186" s="29"/>
    </row>
    <row r="187" spans="1:4" s="26" customFormat="1" ht="28.5" customHeight="1" hidden="1">
      <c r="A187" s="81"/>
      <c r="B187" s="102"/>
      <c r="C187" s="102"/>
      <c r="D187" s="29"/>
    </row>
    <row r="188" spans="1:4" s="26" customFormat="1" ht="28.5" customHeight="1" hidden="1">
      <c r="A188" s="81"/>
      <c r="B188" s="102"/>
      <c r="C188" s="102"/>
      <c r="D188" s="29"/>
    </row>
    <row r="189" spans="1:4" s="26" customFormat="1" ht="22.5" customHeight="1" hidden="1">
      <c r="A189" s="81"/>
      <c r="B189" s="102"/>
      <c r="C189" s="102"/>
      <c r="D189" s="29"/>
    </row>
    <row r="190" spans="1:4" s="26" customFormat="1" ht="2.25" customHeight="1">
      <c r="A190" s="81"/>
      <c r="B190" s="102"/>
      <c r="C190" s="102"/>
      <c r="D190" s="29"/>
    </row>
    <row r="191" spans="1:4" s="26" customFormat="1" ht="20.25" customHeight="1">
      <c r="A191" s="81"/>
      <c r="B191" s="103" t="s">
        <v>91</v>
      </c>
      <c r="C191" s="103"/>
      <c r="D191" s="24">
        <f>SUM(D182:D190)</f>
        <v>550</v>
      </c>
    </row>
    <row r="192" spans="1:4" s="26" customFormat="1" ht="24" customHeight="1" hidden="1">
      <c r="A192" s="81" t="s">
        <v>15</v>
      </c>
      <c r="B192" s="102"/>
      <c r="C192" s="102"/>
      <c r="D192" s="29"/>
    </row>
    <row r="193" spans="1:4" s="26" customFormat="1" ht="22.5" customHeight="1" hidden="1">
      <c r="A193" s="81"/>
      <c r="B193" s="102"/>
      <c r="C193" s="102"/>
      <c r="D193" s="29"/>
    </row>
    <row r="194" spans="1:4" s="26" customFormat="1" ht="20.25" customHeight="1" hidden="1">
      <c r="A194" s="81"/>
      <c r="B194" s="102"/>
      <c r="C194" s="102"/>
      <c r="D194" s="29"/>
    </row>
    <row r="195" spans="1:4" s="26" customFormat="1" ht="18.75" hidden="1">
      <c r="A195" s="81"/>
      <c r="B195" s="102"/>
      <c r="C195" s="102"/>
      <c r="D195" s="29"/>
    </row>
    <row r="196" spans="1:4" s="26" customFormat="1" ht="19.5" hidden="1">
      <c r="A196" s="81"/>
      <c r="B196" s="103" t="s">
        <v>91</v>
      </c>
      <c r="C196" s="103"/>
      <c r="D196" s="24">
        <f>D192+D193+D194+D195</f>
        <v>0</v>
      </c>
    </row>
    <row r="197" spans="1:4" s="26" customFormat="1" ht="18.75" hidden="1">
      <c r="A197" s="81" t="s">
        <v>31</v>
      </c>
      <c r="B197" s="102"/>
      <c r="C197" s="102"/>
      <c r="D197" s="29"/>
    </row>
    <row r="198" spans="1:4" s="26" customFormat="1" ht="18.75" hidden="1">
      <c r="A198" s="81"/>
      <c r="B198" s="102"/>
      <c r="C198" s="102"/>
      <c r="D198" s="29"/>
    </row>
    <row r="199" spans="1:4" s="26" customFormat="1" ht="24" customHeight="1" hidden="1">
      <c r="A199" s="81"/>
      <c r="B199" s="102"/>
      <c r="C199" s="102"/>
      <c r="D199" s="29"/>
    </row>
    <row r="200" spans="1:6" s="26" customFormat="1" ht="19.5" hidden="1">
      <c r="A200" s="81"/>
      <c r="B200" s="103" t="s">
        <v>91</v>
      </c>
      <c r="C200" s="103"/>
      <c r="D200" s="24">
        <f>D197+D198+D199</f>
        <v>0</v>
      </c>
      <c r="F200" s="28"/>
    </row>
    <row r="201" spans="1:4" s="26" customFormat="1" ht="27" customHeight="1" hidden="1">
      <c r="A201" s="81" t="s">
        <v>60</v>
      </c>
      <c r="B201" s="102"/>
      <c r="C201" s="102"/>
      <c r="D201" s="29"/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8"/>
      <c r="C203" s="99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.75" customHeight="1" hidden="1">
      <c r="A213" s="81"/>
      <c r="B213" s="103" t="s">
        <v>91</v>
      </c>
      <c r="C213" s="103"/>
      <c r="D213" s="59">
        <f>SUM(D201:D212)</f>
        <v>0</v>
      </c>
      <c r="G213" s="28"/>
    </row>
    <row r="214" spans="1:7" s="26" customFormat="1" ht="23.25" customHeight="1" hidden="1">
      <c r="A214" s="81" t="s">
        <v>64</v>
      </c>
      <c r="B214" s="102"/>
      <c r="C214" s="102"/>
      <c r="D214" s="29"/>
      <c r="G214" s="28"/>
    </row>
    <row r="215" spans="1:4" s="26" customFormat="1" ht="23.25" customHeight="1" hidden="1">
      <c r="A215" s="81"/>
      <c r="B215" s="102"/>
      <c r="C215" s="102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2.5" customHeight="1" hidden="1">
      <c r="A217" s="81"/>
      <c r="B217" s="102"/>
      <c r="C217" s="102"/>
      <c r="D217" s="29"/>
    </row>
    <row r="218" spans="1:4" s="26" customFormat="1" ht="18.75" hidden="1">
      <c r="A218" s="81"/>
      <c r="B218" s="98"/>
      <c r="C218" s="99"/>
      <c r="D218" s="29"/>
    </row>
    <row r="219" spans="1:4" s="26" customFormat="1" ht="18.75" hidden="1">
      <c r="A219" s="81"/>
      <c r="B219" s="98"/>
      <c r="C219" s="99"/>
      <c r="D219" s="29"/>
    </row>
    <row r="220" spans="1:4" s="26" customFormat="1" ht="18.75" customHeight="1" hidden="1">
      <c r="A220" s="81"/>
      <c r="B220" s="98"/>
      <c r="C220" s="99"/>
      <c r="D220" s="29"/>
    </row>
    <row r="221" spans="1:4" s="26" customFormat="1" ht="18.75" hidden="1">
      <c r="A221" s="81"/>
      <c r="B221" s="98"/>
      <c r="C221" s="99"/>
      <c r="D221" s="29"/>
    </row>
    <row r="222" spans="1:4" s="26" customFormat="1" ht="22.5" customHeight="1" hidden="1">
      <c r="A222" s="81"/>
      <c r="B222" s="98"/>
      <c r="C222" s="99"/>
      <c r="D222" s="29"/>
    </row>
    <row r="223" spans="1:4" s="26" customFormat="1" ht="18.75" hidden="1">
      <c r="A223" s="81"/>
      <c r="B223" s="98"/>
      <c r="C223" s="99"/>
      <c r="D223" s="29"/>
    </row>
    <row r="224" spans="1:4" s="26" customFormat="1" ht="18.75" hidden="1">
      <c r="A224" s="81"/>
      <c r="B224" s="98"/>
      <c r="C224" s="99"/>
      <c r="D224" s="29"/>
    </row>
    <row r="225" spans="1:4" s="26" customFormat="1" ht="18.75" hidden="1">
      <c r="A225" s="81"/>
      <c r="B225" s="98"/>
      <c r="C225" s="99"/>
      <c r="D225" s="29"/>
    </row>
    <row r="226" spans="1:4" s="26" customFormat="1" ht="18.75" hidden="1">
      <c r="A226" s="81"/>
      <c r="B226" s="98"/>
      <c r="C226" s="99"/>
      <c r="D226" s="29"/>
    </row>
    <row r="227" spans="1:4" s="26" customFormat="1" ht="18.75" hidden="1">
      <c r="A227" s="81"/>
      <c r="B227" s="98"/>
      <c r="C227" s="99"/>
      <c r="D227" s="29"/>
    </row>
    <row r="228" spans="1:4" s="26" customFormat="1" ht="18.75" hidden="1">
      <c r="A228" s="81"/>
      <c r="B228" s="98"/>
      <c r="C228" s="99"/>
      <c r="D228" s="29"/>
    </row>
    <row r="229" spans="1:4" s="26" customFormat="1" ht="18.75" hidden="1">
      <c r="A229" s="81"/>
      <c r="B229" s="98"/>
      <c r="C229" s="99"/>
      <c r="D229" s="29"/>
    </row>
    <row r="230" spans="1:7" s="26" customFormat="1" ht="22.5" customHeight="1" hidden="1">
      <c r="A230" s="81"/>
      <c r="B230" s="103" t="s">
        <v>91</v>
      </c>
      <c r="C230" s="103"/>
      <c r="D230" s="59">
        <f>SUM(D214:D229)</f>
        <v>0</v>
      </c>
      <c r="F230" s="28"/>
      <c r="G230" s="28"/>
    </row>
    <row r="231" spans="1:4" s="26" customFormat="1" ht="23.25" customHeight="1">
      <c r="A231" s="81" t="s">
        <v>68</v>
      </c>
      <c r="B231" s="102" t="s">
        <v>120</v>
      </c>
      <c r="C231" s="102"/>
      <c r="D231" s="29">
        <v>240</v>
      </c>
    </row>
    <row r="232" spans="1:4" s="26" customFormat="1" ht="41.25" customHeight="1" hidden="1">
      <c r="A232" s="81"/>
      <c r="B232" s="102"/>
      <c r="C232" s="102"/>
      <c r="D232" s="29"/>
    </row>
    <row r="233" spans="1:4" s="26" customFormat="1" ht="18.75" hidden="1">
      <c r="A233" s="81"/>
      <c r="B233" s="102"/>
      <c r="C233" s="102"/>
      <c r="D233" s="29"/>
    </row>
    <row r="234" spans="1:4" s="26" customFormat="1" ht="22.5" customHeight="1" hidden="1">
      <c r="A234" s="81"/>
      <c r="B234" s="102"/>
      <c r="C234" s="102"/>
      <c r="D234" s="29"/>
    </row>
    <row r="235" spans="1:4" s="26" customFormat="1" ht="22.5" customHeight="1" hidden="1">
      <c r="A235" s="81"/>
      <c r="B235" s="102"/>
      <c r="C235" s="102"/>
      <c r="D235" s="29"/>
    </row>
    <row r="236" spans="1:4" s="26" customFormat="1" ht="18.75" hidden="1">
      <c r="A236" s="81"/>
      <c r="B236" s="98"/>
      <c r="C236" s="99"/>
      <c r="D236" s="29"/>
    </row>
    <row r="237" spans="1:4" s="26" customFormat="1" ht="18.75" hidden="1">
      <c r="A237" s="81"/>
      <c r="B237" s="98"/>
      <c r="C237" s="99"/>
      <c r="D237" s="29"/>
    </row>
    <row r="238" spans="1:4" s="26" customFormat="1" ht="18.75" hidden="1">
      <c r="A238" s="81"/>
      <c r="B238" s="98"/>
      <c r="C238" s="99"/>
      <c r="D238" s="29"/>
    </row>
    <row r="239" spans="1:4" s="26" customFormat="1" ht="18.75" hidden="1">
      <c r="A239" s="81"/>
      <c r="B239" s="98"/>
      <c r="C239" s="99"/>
      <c r="D239" s="29"/>
    </row>
    <row r="240" spans="1:4" s="26" customFormat="1" ht="18.75" customHeight="1">
      <c r="A240" s="81"/>
      <c r="B240" s="103" t="s">
        <v>91</v>
      </c>
      <c r="C240" s="103"/>
      <c r="D240" s="59">
        <f>D231+D232+D233+D234+D235+D236+D237+D238+D239</f>
        <v>240</v>
      </c>
    </row>
    <row r="241" spans="1:4" s="26" customFormat="1" ht="27.75" customHeight="1" hidden="1">
      <c r="A241" s="93" t="s">
        <v>0</v>
      </c>
      <c r="B241" s="102"/>
      <c r="C241" s="102"/>
      <c r="D241" s="41"/>
    </row>
    <row r="242" spans="1:4" s="26" customFormat="1" ht="19.5" customHeight="1" hidden="1">
      <c r="A242" s="104"/>
      <c r="B242" s="102"/>
      <c r="C242" s="102"/>
      <c r="D242" s="29"/>
    </row>
    <row r="243" spans="1:4" s="26" customFormat="1" ht="39" customHeight="1" hidden="1">
      <c r="A243" s="104"/>
      <c r="B243" s="102"/>
      <c r="C243" s="102"/>
      <c r="D243" s="29"/>
    </row>
    <row r="244" spans="1:4" s="26" customFormat="1" ht="18.75" customHeight="1" hidden="1">
      <c r="A244" s="104"/>
      <c r="B244" s="98"/>
      <c r="C244" s="99"/>
      <c r="D244" s="29"/>
    </row>
    <row r="245" spans="1:4" s="26" customFormat="1" ht="18.75" customHeight="1" hidden="1">
      <c r="A245" s="104"/>
      <c r="B245" s="98"/>
      <c r="C245" s="99"/>
      <c r="D245" s="29"/>
    </row>
    <row r="246" spans="1:4" s="26" customFormat="1" ht="18.75" customHeight="1" hidden="1">
      <c r="A246" s="104"/>
      <c r="B246" s="98"/>
      <c r="C246" s="99"/>
      <c r="D246" s="29"/>
    </row>
    <row r="247" spans="1:4" s="26" customFormat="1" ht="18.75" customHeight="1" hidden="1">
      <c r="A247" s="104"/>
      <c r="B247" s="98"/>
      <c r="C247" s="99"/>
      <c r="D247" s="29"/>
    </row>
    <row r="248" spans="1:4" s="26" customFormat="1" ht="18.75" customHeight="1" hidden="1">
      <c r="A248" s="104"/>
      <c r="B248" s="98"/>
      <c r="C248" s="99"/>
      <c r="D248" s="29"/>
    </row>
    <row r="249" spans="1:8" s="26" customFormat="1" ht="19.5" hidden="1">
      <c r="A249" s="105"/>
      <c r="B249" s="103" t="s">
        <v>91</v>
      </c>
      <c r="C249" s="103"/>
      <c r="D249" s="59">
        <f>SUM(D241:D248)</f>
        <v>0</v>
      </c>
      <c r="F249" s="28"/>
      <c r="G249" s="28"/>
      <c r="H249" s="28"/>
    </row>
    <row r="250" spans="1:4" s="26" customFormat="1" ht="21" customHeight="1">
      <c r="A250" s="81" t="s">
        <v>30</v>
      </c>
      <c r="B250" s="102" t="s">
        <v>117</v>
      </c>
      <c r="C250" s="102"/>
      <c r="D250" s="29">
        <v>760</v>
      </c>
    </row>
    <row r="251" spans="1:4" s="26" customFormat="1" ht="18.75" hidden="1">
      <c r="A251" s="81"/>
      <c r="B251" s="98"/>
      <c r="C251" s="99"/>
      <c r="D251" s="29"/>
    </row>
    <row r="252" spans="1:4" s="26" customFormat="1" ht="36" customHeight="1" hidden="1">
      <c r="A252" s="81"/>
      <c r="B252" s="98"/>
      <c r="C252" s="99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102"/>
      <c r="C255" s="106"/>
      <c r="D255" s="29"/>
    </row>
    <row r="256" spans="1:4" s="26" customFormat="1" ht="19.5">
      <c r="A256" s="81"/>
      <c r="B256" s="103" t="s">
        <v>91</v>
      </c>
      <c r="C256" s="103"/>
      <c r="D256" s="59">
        <f>SUM(D250:D255)</f>
        <v>760</v>
      </c>
    </row>
    <row r="257" spans="1:6" s="26" customFormat="1" ht="21" customHeight="1" hidden="1">
      <c r="A257" s="81" t="s">
        <v>63</v>
      </c>
      <c r="B257" s="102"/>
      <c r="C257" s="102"/>
      <c r="D257" s="29"/>
      <c r="F257" s="28"/>
    </row>
    <row r="258" spans="1:4" s="26" customFormat="1" ht="17.25" customHeight="1" hidden="1">
      <c r="A258" s="81"/>
      <c r="B258" s="102"/>
      <c r="C258" s="102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8"/>
      <c r="C260" s="99"/>
      <c r="D260" s="29"/>
    </row>
    <row r="261" spans="1:4" s="26" customFormat="1" ht="18.75" customHeight="1" hidden="1">
      <c r="A261" s="81"/>
      <c r="B261" s="98"/>
      <c r="C261" s="99"/>
      <c r="D261" s="29"/>
    </row>
    <row r="262" spans="1:7" s="26" customFormat="1" ht="19.5" customHeight="1" hidden="1">
      <c r="A262" s="81"/>
      <c r="B262" s="103" t="s">
        <v>91</v>
      </c>
      <c r="C262" s="103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92"/>
      <c r="C263" s="92"/>
      <c r="D263" s="29"/>
    </row>
    <row r="264" spans="1:4" s="26" customFormat="1" ht="23.25" customHeight="1" hidden="1">
      <c r="A264" s="94"/>
      <c r="B264" s="102"/>
      <c r="C264" s="102"/>
      <c r="D264" s="29"/>
    </row>
    <row r="265" spans="1:4" s="26" customFormat="1" ht="18.75" hidden="1">
      <c r="A265" s="94"/>
      <c r="B265" s="102"/>
      <c r="C265" s="102"/>
      <c r="D265" s="29"/>
    </row>
    <row r="266" spans="1:4" s="26" customFormat="1" ht="19.5" customHeight="1" hidden="1">
      <c r="A266" s="94"/>
      <c r="B266" s="102"/>
      <c r="C266" s="107"/>
      <c r="D266" s="29"/>
    </row>
    <row r="267" spans="1:4" s="26" customFormat="1" ht="18.75" customHeight="1" hidden="1">
      <c r="A267" s="94"/>
      <c r="B267" s="102"/>
      <c r="C267" s="107"/>
      <c r="D267" s="29"/>
    </row>
    <row r="268" spans="1:4" s="26" customFormat="1" ht="19.5" customHeight="1" hidden="1">
      <c r="A268" s="95"/>
      <c r="B268" s="103" t="s">
        <v>91</v>
      </c>
      <c r="C268" s="103"/>
      <c r="D268" s="59">
        <f>SUM(D263:D267)</f>
        <v>0</v>
      </c>
    </row>
    <row r="269" spans="1:4" s="26" customFormat="1" ht="70.5" customHeight="1" hidden="1">
      <c r="A269" s="81" t="s">
        <v>92</v>
      </c>
      <c r="B269" s="98"/>
      <c r="C269" s="99"/>
      <c r="D269" s="29"/>
    </row>
    <row r="270" spans="1:4" s="26" customFormat="1" ht="18.75" customHeight="1" hidden="1">
      <c r="A270" s="81"/>
      <c r="B270" s="102"/>
      <c r="C270" s="102"/>
      <c r="D270" s="29"/>
    </row>
    <row r="271" spans="1:4" s="26" customFormat="1" ht="21.75" customHeight="1" hidden="1">
      <c r="A271" s="81"/>
      <c r="B271" s="102"/>
      <c r="C271" s="102"/>
      <c r="D271" s="29"/>
    </row>
    <row r="272" spans="1:4" s="26" customFormat="1" ht="27.75" customHeight="1" hidden="1">
      <c r="A272" s="81"/>
      <c r="B272" s="102"/>
      <c r="C272" s="102"/>
      <c r="D272" s="29"/>
    </row>
    <row r="273" spans="1:4" s="26" customFormat="1" ht="27" customHeight="1" hidden="1">
      <c r="A273" s="81"/>
      <c r="B273" s="102"/>
      <c r="C273" s="102"/>
      <c r="D273" s="29"/>
    </row>
    <row r="274" spans="1:4" s="26" customFormat="1" ht="18.75" hidden="1">
      <c r="A274" s="81"/>
      <c r="B274" s="102"/>
      <c r="C274" s="102"/>
      <c r="D274" s="29"/>
    </row>
    <row r="275" spans="1:4" s="26" customFormat="1" ht="18.75" hidden="1">
      <c r="A275" s="81"/>
      <c r="B275" s="102"/>
      <c r="C275" s="102"/>
      <c r="D275" s="29"/>
    </row>
    <row r="276" spans="1:4" s="26" customFormat="1" ht="18.75" hidden="1">
      <c r="A276" s="81"/>
      <c r="B276" s="102"/>
      <c r="C276" s="102"/>
      <c r="D276" s="29"/>
    </row>
    <row r="277" spans="1:4" s="26" customFormat="1" ht="18.75" hidden="1">
      <c r="A277" s="81"/>
      <c r="B277" s="102"/>
      <c r="C277" s="102"/>
      <c r="D277" s="29"/>
    </row>
    <row r="278" spans="1:4" s="26" customFormat="1" ht="18.75" hidden="1">
      <c r="A278" s="81"/>
      <c r="B278" s="102"/>
      <c r="C278" s="102"/>
      <c r="D278" s="29"/>
    </row>
    <row r="279" spans="1:4" s="26" customFormat="1" ht="18.75" hidden="1">
      <c r="A279" s="81"/>
      <c r="B279" s="102"/>
      <c r="C279" s="102"/>
      <c r="D279" s="29"/>
    </row>
    <row r="280" spans="1:4" s="26" customFormat="1" ht="18" customHeight="1" hidden="1">
      <c r="A280" s="81"/>
      <c r="B280" s="103" t="s">
        <v>91</v>
      </c>
      <c r="C280" s="103"/>
      <c r="D280" s="59">
        <f>SUM(D269:E279)</f>
        <v>0</v>
      </c>
    </row>
    <row r="281" spans="1:4" s="26" customFormat="1" ht="37.5" customHeight="1" hidden="1">
      <c r="A281" s="81" t="s">
        <v>94</v>
      </c>
      <c r="B281" s="92"/>
      <c r="C281" s="92"/>
      <c r="D281" s="29"/>
    </row>
    <row r="282" spans="1:4" s="26" customFormat="1" ht="20.25" customHeight="1" hidden="1">
      <c r="A282" s="81"/>
      <c r="B282" s="102"/>
      <c r="C282" s="102"/>
      <c r="D282" s="29"/>
    </row>
    <row r="283" spans="1:4" s="26" customFormat="1" ht="18" customHeight="1" hidden="1">
      <c r="A283" s="81"/>
      <c r="B283" s="102"/>
      <c r="C283" s="102"/>
      <c r="D283" s="29"/>
    </row>
    <row r="284" spans="1:4" s="26" customFormat="1" ht="18.75" hidden="1">
      <c r="A284" s="81"/>
      <c r="B284" s="102"/>
      <c r="C284" s="102"/>
      <c r="D284" s="29"/>
    </row>
    <row r="285" spans="1:4" s="26" customFormat="1" ht="20.25" customHeight="1" hidden="1">
      <c r="A285" s="81"/>
      <c r="B285" s="102"/>
      <c r="C285" s="102"/>
      <c r="D285" s="29"/>
    </row>
    <row r="286" spans="1:4" s="26" customFormat="1" ht="41.25" customHeight="1" hidden="1">
      <c r="A286" s="81"/>
      <c r="B286" s="108" t="s">
        <v>91</v>
      </c>
      <c r="C286" s="109"/>
      <c r="D286" s="59">
        <f>SUM(D281:D285)</f>
        <v>0</v>
      </c>
    </row>
    <row r="287" spans="1:4" s="26" customFormat="1" ht="18" customHeight="1" hidden="1">
      <c r="A287" s="93" t="s">
        <v>15</v>
      </c>
      <c r="B287" s="102"/>
      <c r="C287" s="102"/>
      <c r="D287" s="29"/>
    </row>
    <row r="288" spans="1:4" s="26" customFormat="1" ht="21" customHeight="1" hidden="1">
      <c r="A288" s="94"/>
      <c r="B288" s="102"/>
      <c r="C288" s="102"/>
      <c r="D288" s="29"/>
    </row>
    <row r="289" spans="1:4" s="26" customFormat="1" ht="18.75" customHeight="1" hidden="1">
      <c r="A289" s="94"/>
      <c r="B289" s="102"/>
      <c r="C289" s="102"/>
      <c r="D289" s="29"/>
    </row>
    <row r="290" spans="1:4" s="26" customFormat="1" ht="21" customHeight="1" hidden="1">
      <c r="A290" s="94"/>
      <c r="B290" s="102"/>
      <c r="C290" s="102"/>
      <c r="D290" s="29"/>
    </row>
    <row r="291" spans="1:4" s="26" customFormat="1" ht="18.75" hidden="1">
      <c r="A291" s="94"/>
      <c r="B291" s="98"/>
      <c r="C291" s="99"/>
      <c r="D291" s="29"/>
    </row>
    <row r="292" spans="1:4" s="26" customFormat="1" ht="18.75" hidden="1">
      <c r="A292" s="94"/>
      <c r="B292" s="98"/>
      <c r="C292" s="99"/>
      <c r="D292" s="29"/>
    </row>
    <row r="293" spans="1:4" s="26" customFormat="1" ht="18.75" hidden="1">
      <c r="A293" s="94"/>
      <c r="B293" s="98"/>
      <c r="C293" s="99"/>
      <c r="D293" s="29"/>
    </row>
    <row r="294" spans="1:4" s="26" customFormat="1" ht="18.75" hidden="1">
      <c r="A294" s="94"/>
      <c r="B294" s="98"/>
      <c r="C294" s="99"/>
      <c r="D294" s="29"/>
    </row>
    <row r="295" spans="1:4" s="26" customFormat="1" ht="18.75" hidden="1">
      <c r="A295" s="94"/>
      <c r="B295" s="102"/>
      <c r="C295" s="102"/>
      <c r="D295" s="29"/>
    </row>
    <row r="296" spans="1:4" s="26" customFormat="1" ht="18.75" hidden="1">
      <c r="A296" s="94"/>
      <c r="B296" s="98"/>
      <c r="C296" s="99"/>
      <c r="D296" s="29"/>
    </row>
    <row r="297" spans="1:4" s="26" customFormat="1" ht="19.5" hidden="1">
      <c r="A297" s="95"/>
      <c r="B297" s="103" t="s">
        <v>91</v>
      </c>
      <c r="C297" s="103"/>
      <c r="D297" s="59">
        <f>SUM(D287:D296)</f>
        <v>0</v>
      </c>
    </row>
    <row r="298" spans="1:4" s="26" customFormat="1" ht="20.25" customHeight="1" hidden="1">
      <c r="A298" s="93" t="s">
        <v>101</v>
      </c>
      <c r="B298" s="110"/>
      <c r="C298" s="111"/>
      <c r="D298" s="29"/>
    </row>
    <row r="299" spans="1:4" s="26" customFormat="1" ht="23.25" customHeight="1" hidden="1">
      <c r="A299" s="94"/>
      <c r="B299" s="102"/>
      <c r="C299" s="102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102"/>
      <c r="C301" s="102"/>
      <c r="D301" s="29"/>
    </row>
    <row r="302" spans="1:4" s="26" customFormat="1" ht="18.75" hidden="1">
      <c r="A302" s="94"/>
      <c r="B302" s="102"/>
      <c r="C302" s="102"/>
      <c r="D302" s="29"/>
    </row>
    <row r="303" spans="1:4" s="26" customFormat="1" ht="18.75" hidden="1">
      <c r="A303" s="94"/>
      <c r="B303" s="102"/>
      <c r="C303" s="102"/>
      <c r="D303" s="29"/>
    </row>
    <row r="304" spans="1:4" s="26" customFormat="1" ht="16.5" customHeight="1" hidden="1">
      <c r="A304" s="94"/>
      <c r="B304" s="102"/>
      <c r="C304" s="102"/>
      <c r="D304" s="29"/>
    </row>
    <row r="305" spans="1:4" s="26" customFormat="1" ht="17.25" customHeight="1" hidden="1">
      <c r="A305" s="94"/>
      <c r="B305" s="102"/>
      <c r="C305" s="102"/>
      <c r="D305" s="29"/>
    </row>
    <row r="306" spans="1:4" s="26" customFormat="1" ht="33.75" customHeight="1" hidden="1">
      <c r="A306" s="94"/>
      <c r="B306" s="98"/>
      <c r="C306" s="99"/>
      <c r="D306" s="29"/>
    </row>
    <row r="307" spans="1:4" s="26" customFormat="1" ht="16.5" customHeight="1" hidden="1">
      <c r="A307" s="94"/>
      <c r="B307" s="98"/>
      <c r="C307" s="99"/>
      <c r="D307" s="29"/>
    </row>
    <row r="308" spans="1:4" s="26" customFormat="1" ht="21" customHeight="1" hidden="1">
      <c r="A308" s="21"/>
      <c r="B308" s="103" t="s">
        <v>91</v>
      </c>
      <c r="C308" s="103"/>
      <c r="D308" s="59">
        <f>D298+D299+D300+D301+D302+D303+D305+D306+D307</f>
        <v>0</v>
      </c>
    </row>
    <row r="309" spans="1:4" s="26" customFormat="1" ht="18.75">
      <c r="A309" s="74" t="s">
        <v>12</v>
      </c>
      <c r="B309" s="92" t="s">
        <v>124</v>
      </c>
      <c r="C309" s="92"/>
      <c r="D309" s="70">
        <v>84535.64</v>
      </c>
    </row>
    <row r="310" spans="1:4" s="26" customFormat="1" ht="22.5" customHeight="1">
      <c r="A310" s="75"/>
      <c r="B310" s="102" t="s">
        <v>125</v>
      </c>
      <c r="C310" s="102"/>
      <c r="D310" s="70">
        <v>16274</v>
      </c>
    </row>
    <row r="311" spans="1:4" s="26" customFormat="1" ht="18.75">
      <c r="A311" s="75"/>
      <c r="B311" s="92" t="s">
        <v>126</v>
      </c>
      <c r="C311" s="92"/>
      <c r="D311" s="70">
        <v>45955.99</v>
      </c>
    </row>
    <row r="312" spans="1:4" s="26" customFormat="1" ht="40.5" customHeight="1">
      <c r="A312" s="75"/>
      <c r="B312" s="112" t="s">
        <v>127</v>
      </c>
      <c r="C312" s="112"/>
      <c r="D312" s="70">
        <v>20621.75</v>
      </c>
    </row>
    <row r="313" spans="1:4" s="26" customFormat="1" ht="45.75" customHeight="1">
      <c r="A313" s="75"/>
      <c r="B313" s="112" t="s">
        <v>128</v>
      </c>
      <c r="C313" s="112"/>
      <c r="D313" s="29">
        <f>576319.1+13180</f>
        <v>589499.1</v>
      </c>
    </row>
    <row r="314" spans="1:4" s="26" customFormat="1" ht="3" customHeight="1">
      <c r="A314" s="75"/>
      <c r="B314" s="112"/>
      <c r="C314" s="112"/>
      <c r="D314" s="29"/>
    </row>
    <row r="315" spans="1:4" s="26" customFormat="1" ht="24" customHeight="1" hidden="1">
      <c r="A315" s="75"/>
      <c r="B315" s="113"/>
      <c r="C315" s="114"/>
      <c r="D315" s="29"/>
    </row>
    <row r="316" spans="1:4" s="26" customFormat="1" ht="18.75" hidden="1">
      <c r="A316" s="75"/>
      <c r="B316" s="112"/>
      <c r="C316" s="112"/>
      <c r="D316" s="29"/>
    </row>
    <row r="317" spans="1:4" s="26" customFormat="1" ht="18.75" hidden="1">
      <c r="A317" s="75"/>
      <c r="B317" s="112"/>
      <c r="C317" s="112"/>
      <c r="D317" s="29"/>
    </row>
    <row r="318" spans="1:4" s="26" customFormat="1" ht="18.75" hidden="1">
      <c r="A318" s="75"/>
      <c r="B318" s="112"/>
      <c r="C318" s="112"/>
      <c r="D318" s="29"/>
    </row>
    <row r="319" spans="1:4" s="26" customFormat="1" ht="18.75" hidden="1">
      <c r="A319" s="75"/>
      <c r="B319" s="113"/>
      <c r="C319" s="114"/>
      <c r="D319" s="29"/>
    </row>
    <row r="320" spans="1:4" s="26" customFormat="1" ht="3" customHeight="1" hidden="1">
      <c r="A320" s="75"/>
      <c r="B320" s="113"/>
      <c r="C320" s="114"/>
      <c r="D320" s="29"/>
    </row>
    <row r="321" spans="1:4" s="26" customFormat="1" ht="20.25" customHeight="1">
      <c r="A321" s="50"/>
      <c r="B321" s="108" t="s">
        <v>91</v>
      </c>
      <c r="C321" s="109"/>
      <c r="D321" s="59">
        <f>SUM(D309:D320)</f>
        <v>756886.48</v>
      </c>
    </row>
    <row r="322" spans="1:4" s="26" customFormat="1" ht="39.75" customHeight="1" hidden="1">
      <c r="A322" s="93" t="s">
        <v>14</v>
      </c>
      <c r="B322" s="98"/>
      <c r="C322" s="115"/>
      <c r="D322" s="29"/>
    </row>
    <row r="323" spans="1:4" s="26" customFormat="1" ht="21" customHeight="1" hidden="1">
      <c r="A323" s="95"/>
      <c r="B323" s="108" t="s">
        <v>91</v>
      </c>
      <c r="C323" s="109"/>
      <c r="D323" s="24">
        <f>D322</f>
        <v>0</v>
      </c>
    </row>
    <row r="324" spans="1:8" s="26" customFormat="1" ht="24.75" customHeight="1">
      <c r="A324" s="21"/>
      <c r="B324" s="116" t="s">
        <v>19</v>
      </c>
      <c r="C324" s="117"/>
      <c r="D324" s="24">
        <f>D160+D15</f>
        <v>4478149.63</v>
      </c>
      <c r="E324" s="27"/>
      <c r="F324" s="28"/>
      <c r="G324" s="28"/>
      <c r="H324" s="28"/>
    </row>
    <row r="325" spans="1:7" s="26" customFormat="1" ht="31.5" customHeight="1">
      <c r="A325" s="21"/>
      <c r="B325" s="118" t="s">
        <v>58</v>
      </c>
      <c r="C325" s="118"/>
      <c r="D325" s="24">
        <f>SUM(D326:E338)</f>
        <v>0</v>
      </c>
      <c r="E325" s="27"/>
      <c r="G325" s="28"/>
    </row>
    <row r="326" spans="1:7" s="26" customFormat="1" ht="0.75" customHeight="1">
      <c r="A326" s="74" t="s">
        <v>64</v>
      </c>
      <c r="B326" s="102"/>
      <c r="C326" s="102"/>
      <c r="D326" s="29"/>
      <c r="E326" s="27"/>
      <c r="G326" s="28"/>
    </row>
    <row r="327" spans="1:5" s="26" customFormat="1" ht="18.75" hidden="1">
      <c r="A327" s="75"/>
      <c r="B327" s="102"/>
      <c r="C327" s="102"/>
      <c r="D327" s="29"/>
      <c r="E327" s="27"/>
    </row>
    <row r="328" spans="1:5" s="26" customFormat="1" ht="0.75" customHeight="1" hidden="1">
      <c r="A328" s="75"/>
      <c r="B328" s="113"/>
      <c r="C328" s="114"/>
      <c r="D328" s="29"/>
      <c r="E328" s="67"/>
    </row>
    <row r="329" spans="1:5" s="26" customFormat="1" ht="18.75" hidden="1">
      <c r="A329" s="75"/>
      <c r="B329" s="98"/>
      <c r="C329" s="99"/>
      <c r="D329" s="29"/>
      <c r="E329" s="67"/>
    </row>
    <row r="330" spans="1:5" s="26" customFormat="1" ht="18.75" hidden="1">
      <c r="A330" s="75"/>
      <c r="B330" s="102"/>
      <c r="C330" s="102"/>
      <c r="D330" s="29"/>
      <c r="E330" s="67"/>
    </row>
    <row r="331" spans="1:5" s="26" customFormat="1" ht="18.75" hidden="1">
      <c r="A331" s="73"/>
      <c r="B331" s="102"/>
      <c r="C331" s="102"/>
      <c r="D331" s="29"/>
      <c r="E331" s="67"/>
    </row>
    <row r="332" spans="1:5" s="26" customFormat="1" ht="5.25" customHeight="1" hidden="1">
      <c r="A332" s="93"/>
      <c r="B332" s="98"/>
      <c r="C332" s="99"/>
      <c r="D332" s="29"/>
      <c r="E332" s="67"/>
    </row>
    <row r="333" spans="1:5" s="26" customFormat="1" ht="18.75" hidden="1">
      <c r="A333" s="94"/>
      <c r="B333" s="98"/>
      <c r="C333" s="99"/>
      <c r="D333" s="29"/>
      <c r="E333" s="67"/>
    </row>
    <row r="334" spans="1:5" s="26" customFormat="1" ht="18.75" hidden="1">
      <c r="A334" s="94"/>
      <c r="B334" s="102"/>
      <c r="C334" s="102"/>
      <c r="D334" s="29"/>
      <c r="E334" s="67"/>
    </row>
    <row r="335" spans="1:4" s="26" customFormat="1" ht="18.75" hidden="1">
      <c r="A335" s="95"/>
      <c r="B335" s="102"/>
      <c r="C335" s="102"/>
      <c r="D335" s="29"/>
    </row>
    <row r="336" spans="1:4" s="26" customFormat="1" ht="18.75" hidden="1">
      <c r="A336" s="93" t="s">
        <v>104</v>
      </c>
      <c r="B336" s="102"/>
      <c r="C336" s="102"/>
      <c r="D336" s="29"/>
    </row>
    <row r="337" spans="1:4" s="26" customFormat="1" ht="18.75" hidden="1">
      <c r="A337" s="95"/>
      <c r="B337" s="102"/>
      <c r="C337" s="102"/>
      <c r="D337" s="29"/>
    </row>
    <row r="338" spans="1:4" s="26" customFormat="1" ht="30.75" customHeight="1" hidden="1">
      <c r="A338" s="50"/>
      <c r="B338" s="102"/>
      <c r="C338" s="102"/>
      <c r="D338" s="29"/>
    </row>
    <row r="339" spans="1:7" s="26" customFormat="1" ht="24" customHeight="1">
      <c r="A339" s="50" t="s">
        <v>26</v>
      </c>
      <c r="B339" s="81" t="s">
        <v>93</v>
      </c>
      <c r="C339" s="81"/>
      <c r="D339" s="24">
        <f>D324+D325</f>
        <v>4478149.63</v>
      </c>
      <c r="F339" s="28"/>
      <c r="G339" s="28"/>
    </row>
    <row r="340" spans="1:4" s="26" customFormat="1" ht="11.25" customHeight="1" hidden="1">
      <c r="A340" s="50"/>
      <c r="B340" s="118"/>
      <c r="C340" s="117"/>
      <c r="D340" s="21"/>
    </row>
    <row r="341" spans="1:4" s="26" customFormat="1" ht="18.75" customHeight="1" hidden="1">
      <c r="A341" s="50"/>
      <c r="B341" s="102"/>
      <c r="C341" s="102"/>
      <c r="D341" s="29"/>
    </row>
    <row r="342" spans="1:4" s="63" customFormat="1" ht="21" customHeight="1">
      <c r="A342" s="61"/>
      <c r="B342" s="119" t="s">
        <v>95</v>
      </c>
      <c r="C342" s="119"/>
      <c r="D342" s="62">
        <f>D13-D324-D325</f>
        <v>68442095.62</v>
      </c>
    </row>
    <row r="343" spans="1:4" s="26" customFormat="1" ht="18.75">
      <c r="A343" s="50"/>
      <c r="B343" s="98"/>
      <c r="C343" s="99"/>
      <c r="D343" s="29"/>
    </row>
    <row r="344" spans="1:5" s="26" customFormat="1" ht="22.5" customHeight="1" hidden="1">
      <c r="A344" s="50"/>
      <c r="B344" s="118" t="s">
        <v>86</v>
      </c>
      <c r="C344" s="118"/>
      <c r="D344" s="24">
        <f>D343+D345+D347+D348+D349+D350+D352+D354+D355+D346</f>
        <v>0</v>
      </c>
      <c r="E344" s="27"/>
    </row>
    <row r="345" spans="1:4" ht="23.25" customHeight="1" hidden="1">
      <c r="A345" s="21" t="s">
        <v>64</v>
      </c>
      <c r="B345" s="98"/>
      <c r="C345" s="99"/>
      <c r="D345" s="29"/>
    </row>
    <row r="346" spans="1:4" ht="39" customHeight="1" hidden="1">
      <c r="A346" s="21"/>
      <c r="B346" s="98"/>
      <c r="C346" s="99"/>
      <c r="D346" s="29"/>
    </row>
    <row r="347" spans="1:5" s="26" customFormat="1" ht="45.75" customHeight="1" hidden="1">
      <c r="A347" s="120"/>
      <c r="B347" s="98"/>
      <c r="C347" s="99"/>
      <c r="D347" s="29"/>
      <c r="E347" s="27"/>
    </row>
    <row r="348" spans="1:5" s="26" customFormat="1" ht="23.25" customHeight="1" hidden="1">
      <c r="A348" s="121"/>
      <c r="B348" s="98"/>
      <c r="C348" s="99"/>
      <c r="D348" s="29"/>
      <c r="E348" s="27"/>
    </row>
    <row r="349" spans="1:5" s="26" customFormat="1" ht="22.5" customHeight="1" hidden="1">
      <c r="A349" s="122"/>
      <c r="B349" s="98"/>
      <c r="C349" s="99"/>
      <c r="D349" s="29"/>
      <c r="E349" s="27"/>
    </row>
    <row r="350" spans="1:5" s="26" customFormat="1" ht="15.75" customHeight="1" hidden="1">
      <c r="A350" s="21"/>
      <c r="B350" s="98"/>
      <c r="C350" s="99"/>
      <c r="D350" s="29"/>
      <c r="E350" s="27"/>
    </row>
    <row r="351" spans="1:5" s="26" customFormat="1" ht="15.75" customHeight="1">
      <c r="A351" s="21"/>
      <c r="B351" s="98"/>
      <c r="C351" s="99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110"/>
      <c r="C354" s="111"/>
      <c r="D354" s="66"/>
    </row>
    <row r="355" spans="1:4" ht="15.75" customHeight="1">
      <c r="A355" s="21"/>
      <c r="B355" s="98"/>
      <c r="C355" s="99"/>
      <c r="D355" s="66"/>
    </row>
    <row r="356" spans="1:8" s="30" customFormat="1" ht="18.75">
      <c r="A356" s="65"/>
      <c r="B356" s="98"/>
      <c r="C356" s="99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98"/>
      <c r="C359" s="99"/>
      <c r="D359" s="66"/>
      <c r="F359" s="22"/>
      <c r="G359" s="22"/>
      <c r="H359" s="22"/>
    </row>
    <row r="360" spans="1:4" ht="18.75">
      <c r="A360" s="21"/>
      <c r="B360" s="98"/>
      <c r="C360" s="99"/>
      <c r="D360" s="29"/>
    </row>
  </sheetData>
  <sheetProtection password="CE26" sheet="1"/>
  <mergeCells count="257"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  <mergeCell ref="B351:C351"/>
    <mergeCell ref="B341:C341"/>
    <mergeCell ref="B342:C342"/>
    <mergeCell ref="B343:C343"/>
    <mergeCell ref="B344:C344"/>
    <mergeCell ref="B345:C345"/>
    <mergeCell ref="B346:C346"/>
    <mergeCell ref="A336:A337"/>
    <mergeCell ref="B336:C336"/>
    <mergeCell ref="B337:C337"/>
    <mergeCell ref="B338:C338"/>
    <mergeCell ref="B339:C339"/>
    <mergeCell ref="B340:C340"/>
    <mergeCell ref="B330:C330"/>
    <mergeCell ref="B331:C331"/>
    <mergeCell ref="A332:A335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2022-05-09T08:52:41Z</cp:lastPrinted>
  <dcterms:created xsi:type="dcterms:W3CDTF">2015-05-15T06:08:32Z</dcterms:created>
  <dcterms:modified xsi:type="dcterms:W3CDTF">2022-05-09T12:21:00Z</dcterms:modified>
  <cp:category/>
  <cp:version/>
  <cp:contentType/>
  <cp:contentStatus/>
</cp:coreProperties>
</file>