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60"/>
  </bookViews>
  <sheets>
    <sheet name="КПК0611141" sheetId="10" r:id="rId1"/>
  </sheets>
  <definedNames>
    <definedName name="_xlnm.Print_Area" localSheetId="0">КПК0611141!$A$1:$BM$110</definedName>
  </definedNames>
  <calcPr calcId="144525"/>
</workbook>
</file>

<file path=xl/calcChain.xml><?xml version="1.0" encoding="utf-8"?>
<calcChain xmlns="http://schemas.openxmlformats.org/spreadsheetml/2006/main">
  <c r="AO82" i="10" l="1"/>
  <c r="AC54" i="10" l="1"/>
  <c r="AC53" i="10"/>
  <c r="AC55" i="10"/>
  <c r="U22" i="10"/>
  <c r="AS22" i="10"/>
  <c r="AW79" i="10" l="1"/>
  <c r="AK56" i="10"/>
  <c r="AC57" i="10" l="1"/>
  <c r="AS57" i="10" l="1"/>
  <c r="BE98" i="10"/>
  <c r="AW95" i="10"/>
  <c r="BE95" i="10"/>
  <c r="BE89" i="10"/>
  <c r="BE79" i="10"/>
  <c r="AK57" i="10"/>
  <c r="AS56" i="10"/>
  <c r="I23" i="10"/>
  <c r="BE97" i="10" l="1"/>
  <c r="BE96" i="10"/>
  <c r="BE94" i="10"/>
  <c r="BE93" i="10"/>
  <c r="BE92" i="10"/>
  <c r="BE91" i="10"/>
  <c r="BE88" i="10"/>
  <c r="BE87" i="10"/>
  <c r="BE86" i="10"/>
  <c r="BE85" i="10"/>
  <c r="BE84" i="10"/>
  <c r="BE83" i="10"/>
  <c r="BE82" i="10"/>
  <c r="BE81" i="10"/>
  <c r="BE80" i="10"/>
  <c r="BE78" i="10"/>
  <c r="BE77" i="10"/>
  <c r="BE76" i="10"/>
  <c r="BE75" i="10"/>
  <c r="BE74" i="10"/>
  <c r="BE73" i="10"/>
  <c r="BE72" i="10"/>
  <c r="AR65" i="10"/>
  <c r="AS55" i="10"/>
  <c r="AS54" i="10"/>
  <c r="AS53" i="10"/>
</calcChain>
</file>

<file path=xl/sharedStrings.xml><?xml version="1.0" encoding="utf-8"?>
<sst xmlns="http://schemas.openxmlformats.org/spreadsheetml/2006/main" count="201" uniqueCount="134">
  <si>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</si>
  <si>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</si>
  <si>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</si>
  <si>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</si>
  <si>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</si>
  <si>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</si>
  <si>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</si>
  <si>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</si>
  <si>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</si>
  <si>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</si>
  <si>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</si>
  <si>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</si>
  <si>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</si>
  <si>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</si>
  <si>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</si>
  <si>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</si>
  <si>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</si>
  <si>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</si>
  <si>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</si>
  <si>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</si>
  <si>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</si>
  <si>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</si>
  <si>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</si>
  <si>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</si>
  <si>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</si>
  <si>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</si>
  <si>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</si>
  <si>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</si>
  <si>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</si>
  <si>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</si>
  <si>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</si>
  <si>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</si>
  <si>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</si>
  <si>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</si>
  <si>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</si>
  <si>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</si>
  <si>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</si>
  <si>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</si>
  <si>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</si>
  <si>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</si>
  <si>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</si>
  <si>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</si>
  <si>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</si>
  <si>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</si>
  <si>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</si>
  <si>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</si>
  <si>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</si>
  <si>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</si>
  <si>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</si>
  <si>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</si>
  <si>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</si>
  <si>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</si>
  <si>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</si>
  <si>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</si>
  <si>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</si>
  <si>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</si>
  <si>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</si>
  <si>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</si>
  <si>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</si>
  <si>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</si>
  <si>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</si>
  <si>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</si>
  <si>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</si>
  <si>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</si>
  <si>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</si>
  <si>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</si>
  <si>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</si>
  <si>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</si>
  <si>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</si>
  <si>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</si>
  <si>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</si>
  <si>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</si>
  <si>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</si>
  <si>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</si>
  <si>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</si>
  <si>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</si>
  <si>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</si>
  <si>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</si>
  <si>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0610000</t>
  </si>
  <si>
    <t>календарний план</t>
  </si>
  <si>
    <t>мережа</t>
  </si>
  <si>
    <t>списковий склад</t>
  </si>
  <si>
    <t>розрахунок</t>
  </si>
  <si>
    <t>Створення умов для надання якісних послуг іншими закладами освіти, контроль за веденням бухгалтерського обліку та звітності</t>
  </si>
  <si>
    <t>Створення умов для забезпечення надання якісних послуг з централізованого господарського обслуговування</t>
  </si>
  <si>
    <t>Створення умов для спрямування інформатизації на формування та розвиток інтелектуального потенціалу нації</t>
  </si>
  <si>
    <t>Забезпечити складання і надання кошторисної, звітної, фінансової документації, фінансування установ освіти згідно з затвердженими кошторисами</t>
  </si>
  <si>
    <t>Забезпечити надання якісних послуг з централізованого господарського обслуговування</t>
  </si>
  <si>
    <t>Залучення учнів, вчителів шкіл та інших працівників закладів освіти до роботи з максимальним використанням мережі Інтернет, висвітленням інформації</t>
  </si>
  <si>
    <t>Залучення до вивчення та використання сучасних інформаційних технологій , мережі інтернет учнів, вчителів шкіл та інших працівників закладів освіти та інших працівниів закладів осіти , висвітлення інформації ,супровід сайтів</t>
  </si>
  <si>
    <t>кількість централізованих бухгалтерій</t>
  </si>
  <si>
    <t>кількість груп централізованого господарського обслуговування</t>
  </si>
  <si>
    <t>з них штатних одиниць спеціалістів</t>
  </si>
  <si>
    <t>кількість центрів інформаційних технологій</t>
  </si>
  <si>
    <t>кількість закладів, які обслуговує централізована бухгалтерія</t>
  </si>
  <si>
    <t>кількість особових  рахунків</t>
  </si>
  <si>
    <t xml:space="preserve"> кількість складених звітів працівниками бухгалтерії, із них:</t>
  </si>
  <si>
    <t>Бухгалтерська звітність</t>
  </si>
  <si>
    <t>місячних</t>
  </si>
  <si>
    <t>квартальних</t>
  </si>
  <si>
    <t>річних</t>
  </si>
  <si>
    <t>кількість установ, які обслуговуються групою  централізованого господарського обслуговування</t>
  </si>
  <si>
    <t>кількість установ, які обслуговує центр інформаційних технологій</t>
  </si>
  <si>
    <t>кількість установ, які обслуговує 1 працівник централізованої бухгалтерії</t>
  </si>
  <si>
    <t>кількість установ, які обслуговує 1 працівник групи централізованого господарського обслуговування</t>
  </si>
  <si>
    <t>кількість установ, які обслуговує 1 працівник центру інформаційних технологій</t>
  </si>
  <si>
    <t>вчасність подання звітів</t>
  </si>
  <si>
    <t>Забезпечення фінансування закладів освіти, контроль за веденням бухгалтерського обліку та звітності; забезпечення ведення централізованого господарського обслуговування; спрямування інформатизації на формування та розвиток інтелектуального потенціалу нації.</t>
  </si>
  <si>
    <t>0611141</t>
  </si>
  <si>
    <t>Забезпечення діяльності інших закладів у сфері освіти</t>
  </si>
  <si>
    <t>1141</t>
  </si>
  <si>
    <t>0990</t>
  </si>
  <si>
    <t xml:space="preserve"> </t>
  </si>
  <si>
    <t>Начальник Управління освіти Ніжинської міської ради Чернігівської обл.</t>
  </si>
  <si>
    <t>Валентина ГРАДОБИК</t>
  </si>
  <si>
    <t>обсяг капітальних видатків</t>
  </si>
  <si>
    <t>грн</t>
  </si>
  <si>
    <t>додаток 6 рішення сесії</t>
  </si>
  <si>
    <t>кількість капітальних видатків</t>
  </si>
  <si>
    <t>внутрішній облік</t>
  </si>
  <si>
    <t>середні витрати на капітальні видатки</t>
  </si>
  <si>
    <t>рівень виконання капітальних видатків</t>
  </si>
  <si>
    <t>бюджетної програми місцевого бюджету на 2022  рік</t>
  </si>
  <si>
    <t>Забезпечення виконання капітальних видатків</t>
  </si>
  <si>
    <t>Конституція України, Бюджетний Кодекс України, Закон України «Про Державний бюджет України на 2022 рік», «Про освіту», «Про дошкільну освіту», «Про загальну середню освіту»,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Державні будівельні норми, Рішення Ніжинської міської ради VIII скликання від 21.12.2021р. №7-18/2021, Рішення виконавчого комітету від 23.06.2022 р. №151, Рішення виконавчого комітету від 03.08.2022р. № 224, Рішення виконавчого комітету від 15.09.2022р. № 283.</t>
  </si>
  <si>
    <t>Начальник фінансового управління Ніжинської міської ради</t>
  </si>
  <si>
    <t>Людмила ПИСАРЕНКО</t>
  </si>
  <si>
    <t xml:space="preserve">кількість особових рахунків, які обслуговує 1 працівник </t>
  </si>
  <si>
    <t>кількість штатних одиниць спеціалістів централізованої бухгалтерії</t>
  </si>
  <si>
    <t>кількість ставок (штатних одиниць) групи по централізованому господарському обслуговуванню</t>
  </si>
  <si>
    <t>кількість штатних одиниць центру інформаційних технологій</t>
  </si>
  <si>
    <t>розрахунок (кількість закладів, які обслуовує централізована бухгалтерія / кількість штатних одиниць спеціалістів)</t>
  </si>
  <si>
    <t>розрахунок (кількість особових рахунків/кількість штатних одиниць спеціалістів)</t>
  </si>
  <si>
    <t>розрахунок (кількість закладів,які обслуговує центр інформаційних технологій/кількість штатних одиниць центру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</si>
</sst>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top"/>
    </xf>
    <xf numFmtId="0" fontId="8" fillId="0" borderId="0" xfId="0" applyFont="1" applyFill="1"/>
    <xf numFmtId="0" fontId="11" fillId="0" borderId="0" xfId="0" applyFont="1" applyFill="1"/>
    <xf numFmtId="0" fontId="2" fillId="2" borderId="0" xfId="0" applyFont="1" applyFill="1"/>
    <xf numFmtId="0" fontId="18" fillId="2" borderId="0" xfId="0" applyFont="1" applyFill="1" applyBorder="1" applyAlignment="1">
      <alignment horizontal="center"/>
    </xf>
    <xf numFmtId="0" fontId="18" fillId="2" borderId="0" xfId="0" applyFont="1" applyFill="1"/>
    <xf numFmtId="0" fontId="18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0"/>
  <sheetViews>
    <sheetView tabSelected="1" view="pageBreakPreview" topLeftCell="A83" zoomScale="70" zoomScaleNormal="70" zoomScaleSheetLayoutView="70" workbookViewId="0">
      <selection activeCell="AE94" sqref="AE94:AN9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49" t="s">
        <v>35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</row>
    <row r="2" spans="1:77" ht="15.9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1:77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51" t="s">
        <v>73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</row>
    <row r="4" spans="1:77" ht="32.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53" t="s">
        <v>74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1:77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</row>
    <row r="6" spans="1:77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</row>
    <row r="7" spans="1:77" ht="13.2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62">
        <v>44830</v>
      </c>
      <c r="AP7" s="63"/>
      <c r="AQ7" s="63"/>
      <c r="AR7" s="63"/>
      <c r="AS7" s="63"/>
      <c r="AT7" s="63"/>
      <c r="AU7" s="63"/>
      <c r="AV7" s="9" t="s">
        <v>63</v>
      </c>
      <c r="AW7" s="64">
        <v>111</v>
      </c>
      <c r="AX7" s="63"/>
      <c r="AY7" s="63"/>
      <c r="AZ7" s="63"/>
      <c r="BA7" s="63"/>
      <c r="BB7" s="63"/>
      <c r="BC7" s="63"/>
      <c r="BD7" s="63"/>
      <c r="BE7" s="63"/>
      <c r="BF7" s="63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</row>
    <row r="8" spans="1:77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10"/>
      <c r="AP8" s="10"/>
      <c r="AQ8" s="10"/>
      <c r="AR8" s="10"/>
      <c r="AS8" s="10"/>
      <c r="AT8" s="10"/>
      <c r="AU8" s="10"/>
      <c r="AV8" s="11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1:77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</row>
    <row r="10" spans="1:77" ht="15.75" customHeight="1" x14ac:dyDescent="0.25">
      <c r="A10" s="65" t="s">
        <v>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</row>
    <row r="11" spans="1:77" ht="15.75" customHeight="1" x14ac:dyDescent="0.25">
      <c r="A11" s="65" t="s">
        <v>122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</row>
    <row r="12" spans="1:77" ht="6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</row>
    <row r="13" spans="1:77" s="4" customFormat="1" ht="14.25" customHeight="1" x14ac:dyDescent="0.25">
      <c r="A13" s="17" t="s">
        <v>53</v>
      </c>
      <c r="B13" s="59" t="s">
        <v>72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18"/>
      <c r="N13" s="61" t="s">
        <v>74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19"/>
      <c r="AU13" s="59" t="s">
        <v>76</v>
      </c>
      <c r="AV13" s="60"/>
      <c r="AW13" s="60"/>
      <c r="AX13" s="60"/>
      <c r="AY13" s="60"/>
      <c r="AZ13" s="60"/>
      <c r="BA13" s="60"/>
      <c r="BB13" s="60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2"/>
    </row>
    <row r="14" spans="1:77" s="4" customFormat="1" ht="24" customHeight="1" x14ac:dyDescent="0.25">
      <c r="A14" s="20"/>
      <c r="B14" s="57" t="s">
        <v>56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20"/>
      <c r="N14" s="58" t="s">
        <v>62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20"/>
      <c r="AU14" s="57" t="s">
        <v>55</v>
      </c>
      <c r="AV14" s="57"/>
      <c r="AW14" s="57"/>
      <c r="AX14" s="57"/>
      <c r="AY14" s="57"/>
      <c r="AZ14" s="57"/>
      <c r="BA14" s="57"/>
      <c r="BB14" s="57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3"/>
    </row>
    <row r="15" spans="1:77" s="4" customForma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2"/>
      <c r="BF15" s="22"/>
      <c r="BG15" s="22"/>
      <c r="BH15" s="22"/>
      <c r="BI15" s="22"/>
      <c r="BJ15" s="22"/>
      <c r="BK15" s="22"/>
      <c r="BL15" s="22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1:77" s="4" customFormat="1" ht="13.95" customHeight="1" x14ac:dyDescent="0.25">
      <c r="A16" s="23" t="s">
        <v>4</v>
      </c>
      <c r="B16" s="59" t="s">
        <v>78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18"/>
      <c r="N16" s="61" t="s">
        <v>74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19"/>
      <c r="AU16" s="59" t="s">
        <v>76</v>
      </c>
      <c r="AV16" s="60"/>
      <c r="AW16" s="60"/>
      <c r="AX16" s="60"/>
      <c r="AY16" s="60"/>
      <c r="AZ16" s="60"/>
      <c r="BA16" s="60"/>
      <c r="BB16" s="60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6"/>
      <c r="BN16" s="26"/>
      <c r="BO16" s="26"/>
      <c r="BP16" s="24"/>
      <c r="BQ16" s="24"/>
      <c r="BR16" s="24"/>
      <c r="BS16" s="24"/>
      <c r="BT16" s="24"/>
      <c r="BU16" s="24"/>
      <c r="BV16" s="24"/>
      <c r="BW16" s="24"/>
      <c r="BX16" s="21"/>
    </row>
    <row r="17" spans="1:79" s="4" customFormat="1" ht="24" customHeight="1" x14ac:dyDescent="0.25">
      <c r="A17" s="27"/>
      <c r="B17" s="57" t="s">
        <v>56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20"/>
      <c r="N17" s="58" t="s">
        <v>61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20"/>
      <c r="AU17" s="57" t="s">
        <v>55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29"/>
      <c r="BL17" s="28"/>
      <c r="BM17" s="26"/>
      <c r="BN17" s="26"/>
      <c r="BO17" s="26"/>
      <c r="BP17" s="28"/>
      <c r="BQ17" s="28"/>
      <c r="BR17" s="28"/>
      <c r="BS17" s="28"/>
      <c r="BT17" s="28"/>
      <c r="BU17" s="28"/>
      <c r="BV17" s="28"/>
      <c r="BW17" s="28"/>
      <c r="BX17" s="21"/>
    </row>
    <row r="18" spans="1:79" s="4" customForma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</row>
    <row r="19" spans="1:79" s="4" customFormat="1" ht="14.25" customHeight="1" x14ac:dyDescent="0.25">
      <c r="A19" s="17" t="s">
        <v>54</v>
      </c>
      <c r="B19" s="59" t="s">
        <v>108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21"/>
      <c r="N19" s="59" t="s">
        <v>110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4"/>
      <c r="AA19" s="59" t="s">
        <v>111</v>
      </c>
      <c r="AB19" s="60"/>
      <c r="AC19" s="60"/>
      <c r="AD19" s="60"/>
      <c r="AE19" s="60"/>
      <c r="AF19" s="60"/>
      <c r="AG19" s="60"/>
      <c r="AH19" s="60"/>
      <c r="AI19" s="60"/>
      <c r="AJ19" s="24"/>
      <c r="AK19" s="68" t="s">
        <v>109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4"/>
      <c r="BE19" s="59" t="s">
        <v>77</v>
      </c>
      <c r="BF19" s="60"/>
      <c r="BG19" s="60"/>
      <c r="BH19" s="60"/>
      <c r="BI19" s="60"/>
      <c r="BJ19" s="60"/>
      <c r="BK19" s="60"/>
      <c r="BL19" s="60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5"/>
      <c r="BZ19" s="5"/>
      <c r="CA19" s="5"/>
    </row>
    <row r="20" spans="1:79" s="4" customFormat="1" ht="25.5" customHeight="1" x14ac:dyDescent="0.25">
      <c r="A20" s="21"/>
      <c r="B20" s="57" t="s">
        <v>56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21"/>
      <c r="N20" s="57" t="s">
        <v>57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66" t="s">
        <v>58</v>
      </c>
      <c r="AB20" s="66"/>
      <c r="AC20" s="66"/>
      <c r="AD20" s="66"/>
      <c r="AE20" s="66"/>
      <c r="AF20" s="66"/>
      <c r="AG20" s="66"/>
      <c r="AH20" s="66"/>
      <c r="AI20" s="66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57" t="s">
        <v>60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6"/>
      <c r="BZ20" s="6"/>
      <c r="CA20" s="6"/>
    </row>
    <row r="21" spans="1:79" ht="6.7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</row>
    <row r="22" spans="1:79" ht="24.9" customHeight="1" x14ac:dyDescent="0.25">
      <c r="A22" s="76" t="s">
        <v>50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f>AS22+I23</f>
        <v>6479700</v>
      </c>
      <c r="V22" s="77"/>
      <c r="W22" s="77"/>
      <c r="X22" s="77"/>
      <c r="Y22" s="77"/>
      <c r="Z22" s="77"/>
      <c r="AA22" s="77"/>
      <c r="AB22" s="77"/>
      <c r="AC22" s="77"/>
      <c r="AD22" s="77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7">
        <f>4381700+935000+463000+250000+400000</f>
        <v>6429700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0" t="s">
        <v>23</v>
      </c>
      <c r="BE22" s="70"/>
      <c r="BF22" s="70"/>
      <c r="BG22" s="70"/>
      <c r="BH22" s="70"/>
      <c r="BI22" s="70"/>
      <c r="BJ22" s="70"/>
      <c r="BK22" s="70"/>
      <c r="BL22" s="70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</row>
    <row r="23" spans="1:79" ht="24.9" customHeight="1" x14ac:dyDescent="0.25">
      <c r="A23" s="70" t="s">
        <v>22</v>
      </c>
      <c r="B23" s="70"/>
      <c r="C23" s="70"/>
      <c r="D23" s="70"/>
      <c r="E23" s="70"/>
      <c r="F23" s="70"/>
      <c r="G23" s="70"/>
      <c r="H23" s="70"/>
      <c r="I23" s="77">
        <f>AK57</f>
        <v>50000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0" t="s">
        <v>24</v>
      </c>
      <c r="U23" s="70"/>
      <c r="V23" s="70"/>
      <c r="W23" s="70"/>
      <c r="X23" s="31"/>
      <c r="Y23" s="31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3"/>
      <c r="AO23" s="33"/>
      <c r="AP23" s="33"/>
      <c r="AQ23" s="33"/>
      <c r="AR23" s="33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3"/>
      <c r="BE23" s="33"/>
      <c r="BF23" s="33"/>
      <c r="BG23" s="33"/>
      <c r="BH23" s="33"/>
      <c r="BI23" s="33"/>
      <c r="BJ23" s="30"/>
      <c r="BK23" s="30"/>
      <c r="BL23" s="30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</row>
    <row r="24" spans="1:79" ht="12.75" customHeight="1" x14ac:dyDescent="0.25">
      <c r="A24" s="48"/>
      <c r="B24" s="48"/>
      <c r="C24" s="48"/>
      <c r="D24" s="48"/>
      <c r="E24" s="48"/>
      <c r="F24" s="48"/>
      <c r="G24" s="48"/>
      <c r="H24" s="48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48"/>
      <c r="U24" s="48"/>
      <c r="V24" s="48"/>
      <c r="W24" s="48"/>
      <c r="X24" s="31"/>
      <c r="Y24" s="31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3"/>
      <c r="AO24" s="33"/>
      <c r="AP24" s="33"/>
      <c r="AQ24" s="33"/>
      <c r="AR24" s="33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3"/>
      <c r="BE24" s="33"/>
      <c r="BF24" s="33"/>
      <c r="BG24" s="33"/>
      <c r="BH24" s="33"/>
      <c r="BI24" s="33"/>
      <c r="BJ24" s="30"/>
      <c r="BK24" s="30"/>
      <c r="BL24" s="30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</row>
    <row r="25" spans="1:79" ht="15.75" customHeight="1" x14ac:dyDescent="0.25">
      <c r="A25" s="50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</row>
    <row r="26" spans="1:79" ht="82.5" customHeight="1" x14ac:dyDescent="0.25">
      <c r="A26" s="69" t="s">
        <v>124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</row>
    <row r="27" spans="1:79" ht="12.75" customHeight="1" x14ac:dyDescent="0.25">
      <c r="A27" s="35" t="s">
        <v>112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</row>
    <row r="28" spans="1:79" ht="15.75" customHeight="1" x14ac:dyDescent="0.25">
      <c r="A28" s="70" t="s">
        <v>36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</row>
    <row r="29" spans="1:79" ht="27.75" customHeight="1" x14ac:dyDescent="0.25">
      <c r="A29" s="71" t="s">
        <v>28</v>
      </c>
      <c r="B29" s="71"/>
      <c r="C29" s="71"/>
      <c r="D29" s="71"/>
      <c r="E29" s="71"/>
      <c r="F29" s="71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</row>
    <row r="30" spans="1:79" ht="15.6" hidden="1" x14ac:dyDescent="0.25">
      <c r="A30" s="75">
        <v>1</v>
      </c>
      <c r="B30" s="75"/>
      <c r="C30" s="75"/>
      <c r="D30" s="75"/>
      <c r="E30" s="75"/>
      <c r="F30" s="7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</row>
    <row r="31" spans="1:79" ht="10.5" hidden="1" customHeight="1" x14ac:dyDescent="0.25">
      <c r="A31" s="79" t="s">
        <v>33</v>
      </c>
      <c r="B31" s="79"/>
      <c r="C31" s="79"/>
      <c r="D31" s="79"/>
      <c r="E31" s="79"/>
      <c r="F31" s="79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CA31" s="1" t="s">
        <v>49</v>
      </c>
    </row>
    <row r="32" spans="1:79" ht="13.2" customHeight="1" x14ac:dyDescent="0.25">
      <c r="A32" s="79">
        <v>1</v>
      </c>
      <c r="B32" s="79"/>
      <c r="C32" s="79"/>
      <c r="D32" s="79"/>
      <c r="E32" s="79"/>
      <c r="F32" s="79"/>
      <c r="G32" s="83" t="s">
        <v>83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CA32" s="1" t="s">
        <v>48</v>
      </c>
    </row>
    <row r="33" spans="1:79" ht="13.2" customHeight="1" x14ac:dyDescent="0.25">
      <c r="A33" s="79">
        <v>2</v>
      </c>
      <c r="B33" s="79"/>
      <c r="C33" s="79"/>
      <c r="D33" s="79"/>
      <c r="E33" s="79"/>
      <c r="F33" s="79"/>
      <c r="G33" s="83" t="s">
        <v>84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</row>
    <row r="34" spans="1:79" ht="13.2" customHeight="1" x14ac:dyDescent="0.25">
      <c r="A34" s="79">
        <v>3</v>
      </c>
      <c r="B34" s="79"/>
      <c r="C34" s="79"/>
      <c r="D34" s="79"/>
      <c r="E34" s="79"/>
      <c r="F34" s="79"/>
      <c r="G34" s="83" t="s">
        <v>85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5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</row>
    <row r="35" spans="1:79" ht="12.75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</row>
    <row r="36" spans="1:79" ht="15.9" customHeight="1" x14ac:dyDescent="0.25">
      <c r="A36" s="70" t="s">
        <v>38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</row>
    <row r="37" spans="1:79" ht="31.2" customHeight="1" x14ac:dyDescent="0.25">
      <c r="A37" s="69" t="s">
        <v>107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</row>
    <row r="38" spans="1:79" ht="12.7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</row>
    <row r="39" spans="1:79" ht="15.75" customHeight="1" x14ac:dyDescent="0.25">
      <c r="A39" s="70" t="s">
        <v>39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</row>
    <row r="40" spans="1:79" ht="27.75" customHeight="1" x14ac:dyDescent="0.25">
      <c r="A40" s="71" t="s">
        <v>28</v>
      </c>
      <c r="B40" s="71"/>
      <c r="C40" s="71"/>
      <c r="D40" s="71"/>
      <c r="E40" s="71"/>
      <c r="F40" s="71"/>
      <c r="G40" s="72" t="s">
        <v>25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</row>
    <row r="41" spans="1:79" ht="15.6" hidden="1" x14ac:dyDescent="0.25">
      <c r="A41" s="75">
        <v>1</v>
      </c>
      <c r="B41" s="75"/>
      <c r="C41" s="75"/>
      <c r="D41" s="75"/>
      <c r="E41" s="75"/>
      <c r="F41" s="75"/>
      <c r="G41" s="72">
        <v>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</row>
    <row r="42" spans="1:79" ht="10.5" hidden="1" customHeight="1" x14ac:dyDescent="0.25">
      <c r="A42" s="79" t="s">
        <v>6</v>
      </c>
      <c r="B42" s="79"/>
      <c r="C42" s="79"/>
      <c r="D42" s="79"/>
      <c r="E42" s="79"/>
      <c r="F42" s="79"/>
      <c r="G42" s="80" t="s">
        <v>7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CA42" s="1" t="s">
        <v>11</v>
      </c>
    </row>
    <row r="43" spans="1:79" ht="13.2" customHeight="1" x14ac:dyDescent="0.25">
      <c r="A43" s="79">
        <v>1</v>
      </c>
      <c r="B43" s="79"/>
      <c r="C43" s="79"/>
      <c r="D43" s="79"/>
      <c r="E43" s="79"/>
      <c r="F43" s="79"/>
      <c r="G43" s="83" t="s">
        <v>86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5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CA43" s="1" t="s">
        <v>12</v>
      </c>
    </row>
    <row r="44" spans="1:79" ht="13.2" customHeight="1" x14ac:dyDescent="0.25">
      <c r="A44" s="79">
        <v>2</v>
      </c>
      <c r="B44" s="79"/>
      <c r="C44" s="79"/>
      <c r="D44" s="79"/>
      <c r="E44" s="79"/>
      <c r="F44" s="79"/>
      <c r="G44" s="83" t="s">
        <v>87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5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</row>
    <row r="45" spans="1:79" ht="13.2" customHeight="1" x14ac:dyDescent="0.25">
      <c r="A45" s="79">
        <v>3</v>
      </c>
      <c r="B45" s="79"/>
      <c r="C45" s="79"/>
      <c r="D45" s="79"/>
      <c r="E45" s="79"/>
      <c r="F45" s="79"/>
      <c r="G45" s="83" t="s">
        <v>88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5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</row>
    <row r="46" spans="1:79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</row>
    <row r="47" spans="1:79" ht="15.75" customHeight="1" x14ac:dyDescent="0.25">
      <c r="A47" s="70" t="s">
        <v>41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</row>
    <row r="48" spans="1:79" ht="1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40"/>
      <c r="BB48" s="40"/>
      <c r="BC48" s="40"/>
      <c r="BD48" s="40"/>
      <c r="BE48" s="40"/>
      <c r="BF48" s="40"/>
      <c r="BG48" s="40"/>
      <c r="BH48" s="40"/>
      <c r="BI48" s="41"/>
      <c r="BJ48" s="41"/>
      <c r="BK48" s="41"/>
      <c r="BL48" s="41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</row>
    <row r="49" spans="1:79" ht="15.9" customHeight="1" x14ac:dyDescent="0.25">
      <c r="A49" s="75" t="s">
        <v>28</v>
      </c>
      <c r="B49" s="75"/>
      <c r="C49" s="75"/>
      <c r="D49" s="87" t="s">
        <v>26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75" t="s">
        <v>29</v>
      </c>
      <c r="AD49" s="75"/>
      <c r="AE49" s="75"/>
      <c r="AF49" s="75"/>
      <c r="AG49" s="75"/>
      <c r="AH49" s="75"/>
      <c r="AI49" s="75"/>
      <c r="AJ49" s="75"/>
      <c r="AK49" s="75" t="s">
        <v>30</v>
      </c>
      <c r="AL49" s="75"/>
      <c r="AM49" s="75"/>
      <c r="AN49" s="75"/>
      <c r="AO49" s="75"/>
      <c r="AP49" s="75"/>
      <c r="AQ49" s="75"/>
      <c r="AR49" s="75"/>
      <c r="AS49" s="75" t="s">
        <v>27</v>
      </c>
      <c r="AT49" s="75"/>
      <c r="AU49" s="75"/>
      <c r="AV49" s="75"/>
      <c r="AW49" s="75"/>
      <c r="AX49" s="75"/>
      <c r="AY49" s="75"/>
      <c r="AZ49" s="75"/>
      <c r="BA49" s="42"/>
      <c r="BB49" s="42"/>
      <c r="BC49" s="42"/>
      <c r="BD49" s="42"/>
      <c r="BE49" s="42"/>
      <c r="BF49" s="42"/>
      <c r="BG49" s="42"/>
      <c r="BH49" s="42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</row>
    <row r="50" spans="1:79" ht="29.1" customHeight="1" x14ac:dyDescent="0.25">
      <c r="A50" s="75"/>
      <c r="B50" s="75"/>
      <c r="C50" s="75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42"/>
      <c r="BB50" s="42"/>
      <c r="BC50" s="42"/>
      <c r="BD50" s="42"/>
      <c r="BE50" s="42"/>
      <c r="BF50" s="42"/>
      <c r="BG50" s="42"/>
      <c r="BH50" s="42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</row>
    <row r="51" spans="1:79" ht="15.6" x14ac:dyDescent="0.25">
      <c r="A51" s="75">
        <v>1</v>
      </c>
      <c r="B51" s="75"/>
      <c r="C51" s="75"/>
      <c r="D51" s="99">
        <v>2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75">
        <v>3</v>
      </c>
      <c r="AD51" s="75"/>
      <c r="AE51" s="75"/>
      <c r="AF51" s="75"/>
      <c r="AG51" s="75"/>
      <c r="AH51" s="75"/>
      <c r="AI51" s="75"/>
      <c r="AJ51" s="75"/>
      <c r="AK51" s="75">
        <v>4</v>
      </c>
      <c r="AL51" s="75"/>
      <c r="AM51" s="75"/>
      <c r="AN51" s="75"/>
      <c r="AO51" s="75"/>
      <c r="AP51" s="75"/>
      <c r="AQ51" s="75"/>
      <c r="AR51" s="75"/>
      <c r="AS51" s="75">
        <v>5</v>
      </c>
      <c r="AT51" s="75"/>
      <c r="AU51" s="75"/>
      <c r="AV51" s="75"/>
      <c r="AW51" s="75"/>
      <c r="AX51" s="75"/>
      <c r="AY51" s="75"/>
      <c r="AZ51" s="75"/>
      <c r="BA51" s="42"/>
      <c r="BB51" s="42"/>
      <c r="BC51" s="42"/>
      <c r="BD51" s="42"/>
      <c r="BE51" s="42"/>
      <c r="BF51" s="42"/>
      <c r="BG51" s="42"/>
      <c r="BH51" s="42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</row>
    <row r="52" spans="1:79" s="7" customFormat="1" ht="12.75" hidden="1" customHeight="1" x14ac:dyDescent="0.25">
      <c r="A52" s="79" t="s">
        <v>6</v>
      </c>
      <c r="B52" s="79"/>
      <c r="C52" s="79"/>
      <c r="D52" s="118" t="s">
        <v>7</v>
      </c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20"/>
      <c r="AC52" s="105" t="s">
        <v>8</v>
      </c>
      <c r="AD52" s="105"/>
      <c r="AE52" s="105"/>
      <c r="AF52" s="105"/>
      <c r="AG52" s="105"/>
      <c r="AH52" s="105"/>
      <c r="AI52" s="105"/>
      <c r="AJ52" s="105"/>
      <c r="AK52" s="105" t="s">
        <v>9</v>
      </c>
      <c r="AL52" s="105"/>
      <c r="AM52" s="105"/>
      <c r="AN52" s="105"/>
      <c r="AO52" s="105"/>
      <c r="AP52" s="105"/>
      <c r="AQ52" s="105"/>
      <c r="AR52" s="105"/>
      <c r="AS52" s="121" t="s">
        <v>10</v>
      </c>
      <c r="AT52" s="105"/>
      <c r="AU52" s="105"/>
      <c r="AV52" s="105"/>
      <c r="AW52" s="105"/>
      <c r="AX52" s="105"/>
      <c r="AY52" s="105"/>
      <c r="AZ52" s="105"/>
      <c r="BA52" s="43"/>
      <c r="BB52" s="44"/>
      <c r="BC52" s="44"/>
      <c r="BD52" s="44"/>
      <c r="BE52" s="44"/>
      <c r="BF52" s="44"/>
      <c r="BG52" s="44"/>
      <c r="BH52" s="44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CA52" s="7" t="s">
        <v>13</v>
      </c>
    </row>
    <row r="53" spans="1:79" ht="26.4" customHeight="1" x14ac:dyDescent="0.25">
      <c r="A53" s="79">
        <v>1</v>
      </c>
      <c r="B53" s="79"/>
      <c r="C53" s="79"/>
      <c r="D53" s="83" t="s">
        <v>87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93">
        <f>1574600+279300+290000+150000</f>
        <v>2293900</v>
      </c>
      <c r="AD53" s="93"/>
      <c r="AE53" s="93"/>
      <c r="AF53" s="93"/>
      <c r="AG53" s="93"/>
      <c r="AH53" s="93"/>
      <c r="AI53" s="93"/>
      <c r="AJ53" s="93"/>
      <c r="AK53" s="93">
        <v>0</v>
      </c>
      <c r="AL53" s="93"/>
      <c r="AM53" s="93"/>
      <c r="AN53" s="93"/>
      <c r="AO53" s="93"/>
      <c r="AP53" s="93"/>
      <c r="AQ53" s="93"/>
      <c r="AR53" s="93"/>
      <c r="AS53" s="93">
        <f>AC53+AK53</f>
        <v>2293900</v>
      </c>
      <c r="AT53" s="93"/>
      <c r="AU53" s="93"/>
      <c r="AV53" s="93"/>
      <c r="AW53" s="93"/>
      <c r="AX53" s="93"/>
      <c r="AY53" s="93"/>
      <c r="AZ53" s="93"/>
      <c r="BA53" s="46"/>
      <c r="BB53" s="46"/>
      <c r="BC53" s="46"/>
      <c r="BD53" s="46"/>
      <c r="BE53" s="46"/>
      <c r="BF53" s="46"/>
      <c r="BG53" s="46"/>
      <c r="BH53" s="46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CA53" s="1" t="s">
        <v>14</v>
      </c>
    </row>
    <row r="54" spans="1:79" ht="26.4" customHeight="1" x14ac:dyDescent="0.25">
      <c r="A54" s="79">
        <v>2</v>
      </c>
      <c r="B54" s="79"/>
      <c r="C54" s="79"/>
      <c r="D54" s="83" t="s">
        <v>86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5"/>
      <c r="AC54" s="93">
        <f>2692800+650000+170000+400000+80000</f>
        <v>3992800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3992800</v>
      </c>
      <c r="AT54" s="93"/>
      <c r="AU54" s="93"/>
      <c r="AV54" s="93"/>
      <c r="AW54" s="93"/>
      <c r="AX54" s="93"/>
      <c r="AY54" s="93"/>
      <c r="AZ54" s="93"/>
      <c r="BA54" s="46"/>
      <c r="BB54" s="46"/>
      <c r="BC54" s="46"/>
      <c r="BD54" s="46"/>
      <c r="BE54" s="46"/>
      <c r="BF54" s="46"/>
      <c r="BG54" s="46"/>
      <c r="BH54" s="46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</row>
    <row r="55" spans="1:79" ht="39.6" customHeight="1" x14ac:dyDescent="0.25">
      <c r="A55" s="79">
        <v>3</v>
      </c>
      <c r="B55" s="79"/>
      <c r="C55" s="79"/>
      <c r="D55" s="83" t="s">
        <v>89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5"/>
      <c r="AC55" s="93">
        <f>114300+5700+3000+20000</f>
        <v>143000</v>
      </c>
      <c r="AD55" s="93"/>
      <c r="AE55" s="93"/>
      <c r="AF55" s="93"/>
      <c r="AG55" s="93"/>
      <c r="AH55" s="93"/>
      <c r="AI55" s="93"/>
      <c r="AJ55" s="93"/>
      <c r="AK55" s="93">
        <v>0</v>
      </c>
      <c r="AL55" s="93"/>
      <c r="AM55" s="93"/>
      <c r="AN55" s="93"/>
      <c r="AO55" s="93"/>
      <c r="AP55" s="93"/>
      <c r="AQ55" s="93"/>
      <c r="AR55" s="93"/>
      <c r="AS55" s="93">
        <f>AC55+AK55</f>
        <v>143000</v>
      </c>
      <c r="AT55" s="93"/>
      <c r="AU55" s="93"/>
      <c r="AV55" s="93"/>
      <c r="AW55" s="93"/>
      <c r="AX55" s="93"/>
      <c r="AY55" s="93"/>
      <c r="AZ55" s="93"/>
      <c r="BA55" s="46"/>
      <c r="BB55" s="46"/>
      <c r="BC55" s="46"/>
      <c r="BD55" s="46"/>
      <c r="BE55" s="46"/>
      <c r="BF55" s="46"/>
      <c r="BG55" s="46"/>
      <c r="BH55" s="46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</row>
    <row r="56" spans="1:79" ht="17.25" customHeight="1" x14ac:dyDescent="0.25">
      <c r="A56" s="79">
        <v>4</v>
      </c>
      <c r="B56" s="79"/>
      <c r="C56" s="79"/>
      <c r="D56" s="83" t="s">
        <v>123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5"/>
      <c r="AC56" s="93">
        <v>0</v>
      </c>
      <c r="AD56" s="93"/>
      <c r="AE56" s="93"/>
      <c r="AF56" s="93"/>
      <c r="AG56" s="93"/>
      <c r="AH56" s="93"/>
      <c r="AI56" s="93"/>
      <c r="AJ56" s="93"/>
      <c r="AK56" s="93">
        <f>450000-400000</f>
        <v>50000</v>
      </c>
      <c r="AL56" s="93"/>
      <c r="AM56" s="93"/>
      <c r="AN56" s="93"/>
      <c r="AO56" s="93"/>
      <c r="AP56" s="93"/>
      <c r="AQ56" s="93"/>
      <c r="AR56" s="93"/>
      <c r="AS56" s="93">
        <f>AC56+AK56</f>
        <v>50000</v>
      </c>
      <c r="AT56" s="93"/>
      <c r="AU56" s="93"/>
      <c r="AV56" s="93"/>
      <c r="AW56" s="93"/>
      <c r="AX56" s="93"/>
      <c r="AY56" s="93"/>
      <c r="AZ56" s="93"/>
      <c r="BA56" s="46"/>
      <c r="BB56" s="46"/>
      <c r="BC56" s="46"/>
      <c r="BD56" s="46"/>
      <c r="BE56" s="46"/>
      <c r="BF56" s="46"/>
      <c r="BG56" s="46"/>
      <c r="BH56" s="46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</row>
    <row r="57" spans="1:79" s="7" customFormat="1" x14ac:dyDescent="0.25">
      <c r="A57" s="94"/>
      <c r="B57" s="94"/>
      <c r="C57" s="94"/>
      <c r="D57" s="95" t="s">
        <v>64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7"/>
      <c r="AC57" s="98">
        <f>AC55+AC54+AC53</f>
        <v>6429700</v>
      </c>
      <c r="AD57" s="98"/>
      <c r="AE57" s="98"/>
      <c r="AF57" s="98"/>
      <c r="AG57" s="98"/>
      <c r="AH57" s="98"/>
      <c r="AI57" s="98"/>
      <c r="AJ57" s="98"/>
      <c r="AK57" s="98">
        <f>SUM(AK53:AR56)</f>
        <v>50000</v>
      </c>
      <c r="AL57" s="98"/>
      <c r="AM57" s="98"/>
      <c r="AN57" s="98"/>
      <c r="AO57" s="98"/>
      <c r="AP57" s="98"/>
      <c r="AQ57" s="98"/>
      <c r="AR57" s="98"/>
      <c r="AS57" s="98">
        <f>AC57+AK57</f>
        <v>6479700</v>
      </c>
      <c r="AT57" s="98"/>
      <c r="AU57" s="98"/>
      <c r="AV57" s="98"/>
      <c r="AW57" s="98"/>
      <c r="AX57" s="98"/>
      <c r="AY57" s="98"/>
      <c r="AZ57" s="98"/>
      <c r="BA57" s="47"/>
      <c r="BB57" s="47"/>
      <c r="BC57" s="47"/>
      <c r="BD57" s="47"/>
      <c r="BE57" s="47"/>
      <c r="BF57" s="47"/>
      <c r="BG57" s="47"/>
      <c r="BH57" s="47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</row>
    <row r="58" spans="1:79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</row>
    <row r="59" spans="1:79" ht="15.75" customHeight="1" x14ac:dyDescent="0.25">
      <c r="A59" s="50" t="s">
        <v>42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</row>
    <row r="60" spans="1:79" ht="15" customHeight="1" x14ac:dyDescent="0.25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</row>
    <row r="61" spans="1:79" ht="15.9" customHeight="1" x14ac:dyDescent="0.25">
      <c r="A61" s="75" t="s">
        <v>28</v>
      </c>
      <c r="B61" s="75"/>
      <c r="C61" s="75"/>
      <c r="D61" s="87" t="s">
        <v>34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75" t="s">
        <v>29</v>
      </c>
      <c r="AC61" s="75"/>
      <c r="AD61" s="75"/>
      <c r="AE61" s="75"/>
      <c r="AF61" s="75"/>
      <c r="AG61" s="75"/>
      <c r="AH61" s="75"/>
      <c r="AI61" s="75"/>
      <c r="AJ61" s="75" t="s">
        <v>30</v>
      </c>
      <c r="AK61" s="75"/>
      <c r="AL61" s="75"/>
      <c r="AM61" s="75"/>
      <c r="AN61" s="75"/>
      <c r="AO61" s="75"/>
      <c r="AP61" s="75"/>
      <c r="AQ61" s="75"/>
      <c r="AR61" s="75" t="s">
        <v>27</v>
      </c>
      <c r="AS61" s="75"/>
      <c r="AT61" s="75"/>
      <c r="AU61" s="75"/>
      <c r="AV61" s="75"/>
      <c r="AW61" s="75"/>
      <c r="AX61" s="75"/>
      <c r="AY61" s="75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</row>
    <row r="62" spans="1:79" ht="29.1" customHeight="1" x14ac:dyDescent="0.25">
      <c r="A62" s="75"/>
      <c r="B62" s="75"/>
      <c r="C62" s="75"/>
      <c r="D62" s="90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</row>
    <row r="63" spans="1:79" ht="15.75" customHeight="1" x14ac:dyDescent="0.25">
      <c r="A63" s="75">
        <v>1</v>
      </c>
      <c r="B63" s="75"/>
      <c r="C63" s="75"/>
      <c r="D63" s="99">
        <v>2</v>
      </c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1"/>
      <c r="AB63" s="75">
        <v>3</v>
      </c>
      <c r="AC63" s="75"/>
      <c r="AD63" s="75"/>
      <c r="AE63" s="75"/>
      <c r="AF63" s="75"/>
      <c r="AG63" s="75"/>
      <c r="AH63" s="75"/>
      <c r="AI63" s="75"/>
      <c r="AJ63" s="75">
        <v>4</v>
      </c>
      <c r="AK63" s="75"/>
      <c r="AL63" s="75"/>
      <c r="AM63" s="75"/>
      <c r="AN63" s="75"/>
      <c r="AO63" s="75"/>
      <c r="AP63" s="75"/>
      <c r="AQ63" s="75"/>
      <c r="AR63" s="75">
        <v>5</v>
      </c>
      <c r="AS63" s="75"/>
      <c r="AT63" s="75"/>
      <c r="AU63" s="75"/>
      <c r="AV63" s="75"/>
      <c r="AW63" s="75"/>
      <c r="AX63" s="75"/>
      <c r="AY63" s="75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</row>
    <row r="64" spans="1:79" ht="12.75" hidden="1" customHeight="1" x14ac:dyDescent="0.25">
      <c r="A64" s="79" t="s">
        <v>6</v>
      </c>
      <c r="B64" s="79"/>
      <c r="C64" s="79"/>
      <c r="D64" s="80" t="s">
        <v>7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2"/>
      <c r="AB64" s="105" t="s">
        <v>8</v>
      </c>
      <c r="AC64" s="105"/>
      <c r="AD64" s="105"/>
      <c r="AE64" s="105"/>
      <c r="AF64" s="105"/>
      <c r="AG64" s="105"/>
      <c r="AH64" s="105"/>
      <c r="AI64" s="105"/>
      <c r="AJ64" s="105" t="s">
        <v>9</v>
      </c>
      <c r="AK64" s="105"/>
      <c r="AL64" s="105"/>
      <c r="AM64" s="105"/>
      <c r="AN64" s="105"/>
      <c r="AO64" s="105"/>
      <c r="AP64" s="105"/>
      <c r="AQ64" s="105"/>
      <c r="AR64" s="105" t="s">
        <v>10</v>
      </c>
      <c r="AS64" s="105"/>
      <c r="AT64" s="105"/>
      <c r="AU64" s="105"/>
      <c r="AV64" s="105"/>
      <c r="AW64" s="105"/>
      <c r="AX64" s="105"/>
      <c r="AY64" s="105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CA64" s="1" t="s">
        <v>15</v>
      </c>
    </row>
    <row r="65" spans="1:79" s="7" customFormat="1" ht="12.75" customHeight="1" x14ac:dyDescent="0.25">
      <c r="A65" s="94"/>
      <c r="B65" s="94"/>
      <c r="C65" s="94"/>
      <c r="D65" s="132" t="s">
        <v>27</v>
      </c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>
        <f>AB65+AJ65</f>
        <v>0</v>
      </c>
      <c r="AS65" s="98"/>
      <c r="AT65" s="98"/>
      <c r="AU65" s="98"/>
      <c r="AV65" s="98"/>
      <c r="AW65" s="98"/>
      <c r="AX65" s="98"/>
      <c r="AY65" s="98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CA65" s="7" t="s">
        <v>16</v>
      </c>
    </row>
    <row r="66" spans="1:79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9" ht="15.75" customHeight="1" x14ac:dyDescent="0.25">
      <c r="A67" s="70" t="s">
        <v>43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</row>
    <row r="68" spans="1:79" ht="30" customHeight="1" x14ac:dyDescent="0.25">
      <c r="A68" s="75" t="s">
        <v>28</v>
      </c>
      <c r="B68" s="75"/>
      <c r="C68" s="75"/>
      <c r="D68" s="75"/>
      <c r="E68" s="75"/>
      <c r="F68" s="75"/>
      <c r="G68" s="99" t="s">
        <v>44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5" t="s">
        <v>2</v>
      </c>
      <c r="AA68" s="75"/>
      <c r="AB68" s="75"/>
      <c r="AC68" s="75"/>
      <c r="AD68" s="75"/>
      <c r="AE68" s="75" t="s">
        <v>1</v>
      </c>
      <c r="AF68" s="75"/>
      <c r="AG68" s="75"/>
      <c r="AH68" s="75"/>
      <c r="AI68" s="75"/>
      <c r="AJ68" s="75"/>
      <c r="AK68" s="75"/>
      <c r="AL68" s="75"/>
      <c r="AM68" s="75"/>
      <c r="AN68" s="75"/>
      <c r="AO68" s="99" t="s">
        <v>29</v>
      </c>
      <c r="AP68" s="100"/>
      <c r="AQ68" s="100"/>
      <c r="AR68" s="100"/>
      <c r="AS68" s="100"/>
      <c r="AT68" s="100"/>
      <c r="AU68" s="100"/>
      <c r="AV68" s="101"/>
      <c r="AW68" s="99" t="s">
        <v>30</v>
      </c>
      <c r="AX68" s="100"/>
      <c r="AY68" s="100"/>
      <c r="AZ68" s="100"/>
      <c r="BA68" s="100"/>
      <c r="BB68" s="100"/>
      <c r="BC68" s="100"/>
      <c r="BD68" s="101"/>
      <c r="BE68" s="99" t="s">
        <v>27</v>
      </c>
      <c r="BF68" s="100"/>
      <c r="BG68" s="100"/>
      <c r="BH68" s="100"/>
      <c r="BI68" s="100"/>
      <c r="BJ68" s="100"/>
      <c r="BK68" s="100"/>
      <c r="BL68" s="101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</row>
    <row r="69" spans="1:79" ht="15.75" customHeight="1" x14ac:dyDescent="0.25">
      <c r="A69" s="75">
        <v>1</v>
      </c>
      <c r="B69" s="75"/>
      <c r="C69" s="75"/>
      <c r="D69" s="75"/>
      <c r="E69" s="75"/>
      <c r="F69" s="75"/>
      <c r="G69" s="99">
        <v>2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5">
        <v>3</v>
      </c>
      <c r="AA69" s="75"/>
      <c r="AB69" s="75"/>
      <c r="AC69" s="75"/>
      <c r="AD69" s="75"/>
      <c r="AE69" s="75">
        <v>4</v>
      </c>
      <c r="AF69" s="75"/>
      <c r="AG69" s="75"/>
      <c r="AH69" s="75"/>
      <c r="AI69" s="75"/>
      <c r="AJ69" s="75"/>
      <c r="AK69" s="75"/>
      <c r="AL69" s="75"/>
      <c r="AM69" s="75"/>
      <c r="AN69" s="75"/>
      <c r="AO69" s="75">
        <v>5</v>
      </c>
      <c r="AP69" s="75"/>
      <c r="AQ69" s="75"/>
      <c r="AR69" s="75"/>
      <c r="AS69" s="75"/>
      <c r="AT69" s="75"/>
      <c r="AU69" s="75"/>
      <c r="AV69" s="75"/>
      <c r="AW69" s="75">
        <v>6</v>
      </c>
      <c r="AX69" s="75"/>
      <c r="AY69" s="75"/>
      <c r="AZ69" s="75"/>
      <c r="BA69" s="75"/>
      <c r="BB69" s="75"/>
      <c r="BC69" s="75"/>
      <c r="BD69" s="75"/>
      <c r="BE69" s="75">
        <v>7</v>
      </c>
      <c r="BF69" s="75"/>
      <c r="BG69" s="75"/>
      <c r="BH69" s="75"/>
      <c r="BI69" s="75"/>
      <c r="BJ69" s="75"/>
      <c r="BK69" s="75"/>
      <c r="BL69" s="75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</row>
    <row r="70" spans="1:79" ht="12.75" hidden="1" customHeight="1" x14ac:dyDescent="0.25">
      <c r="A70" s="79" t="s">
        <v>33</v>
      </c>
      <c r="B70" s="79"/>
      <c r="C70" s="79"/>
      <c r="D70" s="79"/>
      <c r="E70" s="79"/>
      <c r="F70" s="79"/>
      <c r="G70" s="80" t="s">
        <v>7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2"/>
      <c r="Z70" s="79" t="s">
        <v>19</v>
      </c>
      <c r="AA70" s="79"/>
      <c r="AB70" s="79"/>
      <c r="AC70" s="79"/>
      <c r="AD70" s="79"/>
      <c r="AE70" s="104" t="s">
        <v>32</v>
      </c>
      <c r="AF70" s="104"/>
      <c r="AG70" s="104"/>
      <c r="AH70" s="104"/>
      <c r="AI70" s="104"/>
      <c r="AJ70" s="104"/>
      <c r="AK70" s="104"/>
      <c r="AL70" s="104"/>
      <c r="AM70" s="104"/>
      <c r="AN70" s="80"/>
      <c r="AO70" s="105" t="s">
        <v>8</v>
      </c>
      <c r="AP70" s="105"/>
      <c r="AQ70" s="105"/>
      <c r="AR70" s="105"/>
      <c r="AS70" s="105"/>
      <c r="AT70" s="105"/>
      <c r="AU70" s="105"/>
      <c r="AV70" s="105"/>
      <c r="AW70" s="105" t="s">
        <v>31</v>
      </c>
      <c r="AX70" s="105"/>
      <c r="AY70" s="105"/>
      <c r="AZ70" s="105"/>
      <c r="BA70" s="105"/>
      <c r="BB70" s="105"/>
      <c r="BC70" s="105"/>
      <c r="BD70" s="105"/>
      <c r="BE70" s="105" t="s">
        <v>10</v>
      </c>
      <c r="BF70" s="105"/>
      <c r="BG70" s="105"/>
      <c r="BH70" s="105"/>
      <c r="BI70" s="105"/>
      <c r="BJ70" s="105"/>
      <c r="BK70" s="105"/>
      <c r="BL70" s="105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CA70" s="1" t="s">
        <v>17</v>
      </c>
    </row>
    <row r="71" spans="1:79" s="7" customFormat="1" ht="12.75" customHeight="1" x14ac:dyDescent="0.25">
      <c r="A71" s="94">
        <v>0</v>
      </c>
      <c r="B71" s="94"/>
      <c r="C71" s="94"/>
      <c r="D71" s="94"/>
      <c r="E71" s="94"/>
      <c r="F71" s="94"/>
      <c r="G71" s="103" t="s">
        <v>65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3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CA71" s="7" t="s">
        <v>18</v>
      </c>
    </row>
    <row r="72" spans="1:79" ht="13.2" customHeight="1" x14ac:dyDescent="0.25">
      <c r="A72" s="79">
        <v>1</v>
      </c>
      <c r="B72" s="79"/>
      <c r="C72" s="79"/>
      <c r="D72" s="79"/>
      <c r="E72" s="79"/>
      <c r="F72" s="79"/>
      <c r="G72" s="122" t="s">
        <v>90</v>
      </c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  <c r="Z72" s="121" t="s">
        <v>66</v>
      </c>
      <c r="AA72" s="121"/>
      <c r="AB72" s="121"/>
      <c r="AC72" s="121"/>
      <c r="AD72" s="121"/>
      <c r="AE72" s="121" t="s">
        <v>80</v>
      </c>
      <c r="AF72" s="121"/>
      <c r="AG72" s="121"/>
      <c r="AH72" s="121"/>
      <c r="AI72" s="121"/>
      <c r="AJ72" s="121"/>
      <c r="AK72" s="121"/>
      <c r="AL72" s="121"/>
      <c r="AM72" s="121"/>
      <c r="AN72" s="125"/>
      <c r="AO72" s="93">
        <v>1</v>
      </c>
      <c r="AP72" s="93"/>
      <c r="AQ72" s="93"/>
      <c r="AR72" s="93"/>
      <c r="AS72" s="93"/>
      <c r="AT72" s="93"/>
      <c r="AU72" s="93"/>
      <c r="AV72" s="93"/>
      <c r="AW72" s="93">
        <v>0</v>
      </c>
      <c r="AX72" s="93"/>
      <c r="AY72" s="93"/>
      <c r="AZ72" s="93"/>
      <c r="BA72" s="93"/>
      <c r="BB72" s="93"/>
      <c r="BC72" s="93"/>
      <c r="BD72" s="93"/>
      <c r="BE72" s="93">
        <f t="shared" ref="BE72:BE97" si="0">AO72+AW72</f>
        <v>1</v>
      </c>
      <c r="BF72" s="93"/>
      <c r="BG72" s="93"/>
      <c r="BH72" s="93"/>
      <c r="BI72" s="93"/>
      <c r="BJ72" s="93"/>
      <c r="BK72" s="93"/>
      <c r="BL72" s="93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</row>
    <row r="73" spans="1:79" ht="26.4" customHeight="1" x14ac:dyDescent="0.25">
      <c r="A73" s="79">
        <v>2</v>
      </c>
      <c r="B73" s="79"/>
      <c r="C73" s="79"/>
      <c r="D73" s="79"/>
      <c r="E73" s="79"/>
      <c r="F73" s="79"/>
      <c r="G73" s="122" t="s">
        <v>128</v>
      </c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4"/>
      <c r="Z73" s="121" t="s">
        <v>66</v>
      </c>
      <c r="AA73" s="121"/>
      <c r="AB73" s="121"/>
      <c r="AC73" s="121"/>
      <c r="AD73" s="121"/>
      <c r="AE73" s="121" t="s">
        <v>67</v>
      </c>
      <c r="AF73" s="121"/>
      <c r="AG73" s="121"/>
      <c r="AH73" s="121"/>
      <c r="AI73" s="121"/>
      <c r="AJ73" s="121"/>
      <c r="AK73" s="121"/>
      <c r="AL73" s="121"/>
      <c r="AM73" s="121"/>
      <c r="AN73" s="125"/>
      <c r="AO73" s="93">
        <v>23</v>
      </c>
      <c r="AP73" s="93"/>
      <c r="AQ73" s="93"/>
      <c r="AR73" s="93"/>
      <c r="AS73" s="93"/>
      <c r="AT73" s="93"/>
      <c r="AU73" s="93"/>
      <c r="AV73" s="93"/>
      <c r="AW73" s="93">
        <v>0</v>
      </c>
      <c r="AX73" s="93"/>
      <c r="AY73" s="93"/>
      <c r="AZ73" s="93"/>
      <c r="BA73" s="93"/>
      <c r="BB73" s="93"/>
      <c r="BC73" s="93"/>
      <c r="BD73" s="93"/>
      <c r="BE73" s="93">
        <f t="shared" si="0"/>
        <v>23</v>
      </c>
      <c r="BF73" s="93"/>
      <c r="BG73" s="93"/>
      <c r="BH73" s="93"/>
      <c r="BI73" s="93"/>
      <c r="BJ73" s="93"/>
      <c r="BK73" s="93"/>
      <c r="BL73" s="93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</row>
    <row r="74" spans="1:79" ht="13.2" customHeight="1" x14ac:dyDescent="0.25">
      <c r="A74" s="79">
        <v>3</v>
      </c>
      <c r="B74" s="79"/>
      <c r="C74" s="79"/>
      <c r="D74" s="79"/>
      <c r="E74" s="79"/>
      <c r="F74" s="79"/>
      <c r="G74" s="122" t="s">
        <v>91</v>
      </c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4"/>
      <c r="Z74" s="121" t="s">
        <v>66</v>
      </c>
      <c r="AA74" s="121"/>
      <c r="AB74" s="121"/>
      <c r="AC74" s="121"/>
      <c r="AD74" s="121"/>
      <c r="AE74" s="121" t="s">
        <v>80</v>
      </c>
      <c r="AF74" s="121"/>
      <c r="AG74" s="121"/>
      <c r="AH74" s="121"/>
      <c r="AI74" s="121"/>
      <c r="AJ74" s="121"/>
      <c r="AK74" s="121"/>
      <c r="AL74" s="121"/>
      <c r="AM74" s="121"/>
      <c r="AN74" s="125"/>
      <c r="AO74" s="93">
        <v>1</v>
      </c>
      <c r="AP74" s="93"/>
      <c r="AQ74" s="93"/>
      <c r="AR74" s="93"/>
      <c r="AS74" s="93"/>
      <c r="AT74" s="93"/>
      <c r="AU74" s="93"/>
      <c r="AV74" s="93"/>
      <c r="AW74" s="93">
        <v>0</v>
      </c>
      <c r="AX74" s="93"/>
      <c r="AY74" s="93"/>
      <c r="AZ74" s="93"/>
      <c r="BA74" s="93"/>
      <c r="BB74" s="93"/>
      <c r="BC74" s="93"/>
      <c r="BD74" s="93"/>
      <c r="BE74" s="93">
        <f t="shared" si="0"/>
        <v>1</v>
      </c>
      <c r="BF74" s="93"/>
      <c r="BG74" s="93"/>
      <c r="BH74" s="93"/>
      <c r="BI74" s="93"/>
      <c r="BJ74" s="93"/>
      <c r="BK74" s="93"/>
      <c r="BL74" s="93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</row>
    <row r="75" spans="1:79" ht="26.4" customHeight="1" x14ac:dyDescent="0.25">
      <c r="A75" s="79">
        <v>4</v>
      </c>
      <c r="B75" s="79"/>
      <c r="C75" s="79"/>
      <c r="D75" s="79"/>
      <c r="E75" s="79"/>
      <c r="F75" s="79"/>
      <c r="G75" s="126" t="s">
        <v>129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8"/>
      <c r="Z75" s="121" t="s">
        <v>66</v>
      </c>
      <c r="AA75" s="121"/>
      <c r="AB75" s="121"/>
      <c r="AC75" s="121"/>
      <c r="AD75" s="121"/>
      <c r="AE75" s="121" t="s">
        <v>67</v>
      </c>
      <c r="AF75" s="121"/>
      <c r="AG75" s="121"/>
      <c r="AH75" s="121"/>
      <c r="AI75" s="121"/>
      <c r="AJ75" s="121"/>
      <c r="AK75" s="121"/>
      <c r="AL75" s="121"/>
      <c r="AM75" s="121"/>
      <c r="AN75" s="125"/>
      <c r="AO75" s="93">
        <v>13.5</v>
      </c>
      <c r="AP75" s="93"/>
      <c r="AQ75" s="93"/>
      <c r="AR75" s="93"/>
      <c r="AS75" s="93"/>
      <c r="AT75" s="93"/>
      <c r="AU75" s="93"/>
      <c r="AV75" s="93"/>
      <c r="AW75" s="93">
        <v>0</v>
      </c>
      <c r="AX75" s="93"/>
      <c r="AY75" s="93"/>
      <c r="AZ75" s="93"/>
      <c r="BA75" s="93"/>
      <c r="BB75" s="93"/>
      <c r="BC75" s="93"/>
      <c r="BD75" s="93"/>
      <c r="BE75" s="93">
        <f t="shared" si="0"/>
        <v>13.5</v>
      </c>
      <c r="BF75" s="93"/>
      <c r="BG75" s="93"/>
      <c r="BH75" s="93"/>
      <c r="BI75" s="93"/>
      <c r="BJ75" s="93"/>
      <c r="BK75" s="93"/>
      <c r="BL75" s="93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</row>
    <row r="76" spans="1:79" ht="13.2" customHeight="1" x14ac:dyDescent="0.25">
      <c r="A76" s="79">
        <v>5</v>
      </c>
      <c r="B76" s="79"/>
      <c r="C76" s="79"/>
      <c r="D76" s="79"/>
      <c r="E76" s="79"/>
      <c r="F76" s="79"/>
      <c r="G76" s="126" t="s">
        <v>92</v>
      </c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8"/>
      <c r="Z76" s="121" t="s">
        <v>66</v>
      </c>
      <c r="AA76" s="121"/>
      <c r="AB76" s="121"/>
      <c r="AC76" s="121"/>
      <c r="AD76" s="121"/>
      <c r="AE76" s="121" t="s">
        <v>67</v>
      </c>
      <c r="AF76" s="121"/>
      <c r="AG76" s="121"/>
      <c r="AH76" s="121"/>
      <c r="AI76" s="121"/>
      <c r="AJ76" s="121"/>
      <c r="AK76" s="121"/>
      <c r="AL76" s="121"/>
      <c r="AM76" s="121"/>
      <c r="AN76" s="125"/>
      <c r="AO76" s="93">
        <v>4</v>
      </c>
      <c r="AP76" s="93"/>
      <c r="AQ76" s="93"/>
      <c r="AR76" s="93"/>
      <c r="AS76" s="93"/>
      <c r="AT76" s="93"/>
      <c r="AU76" s="93"/>
      <c r="AV76" s="93"/>
      <c r="AW76" s="93">
        <v>0</v>
      </c>
      <c r="AX76" s="93"/>
      <c r="AY76" s="93"/>
      <c r="AZ76" s="93"/>
      <c r="BA76" s="93"/>
      <c r="BB76" s="93"/>
      <c r="BC76" s="93"/>
      <c r="BD76" s="93"/>
      <c r="BE76" s="93">
        <f t="shared" si="0"/>
        <v>4</v>
      </c>
      <c r="BF76" s="93"/>
      <c r="BG76" s="93"/>
      <c r="BH76" s="93"/>
      <c r="BI76" s="93"/>
      <c r="BJ76" s="93"/>
      <c r="BK76" s="93"/>
      <c r="BL76" s="93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</row>
    <row r="77" spans="1:79" ht="13.2" customHeight="1" x14ac:dyDescent="0.25">
      <c r="A77" s="79">
        <v>6</v>
      </c>
      <c r="B77" s="79"/>
      <c r="C77" s="79"/>
      <c r="D77" s="79"/>
      <c r="E77" s="79"/>
      <c r="F77" s="79"/>
      <c r="G77" s="126" t="s">
        <v>93</v>
      </c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  <c r="Z77" s="121" t="s">
        <v>66</v>
      </c>
      <c r="AA77" s="121"/>
      <c r="AB77" s="121"/>
      <c r="AC77" s="121"/>
      <c r="AD77" s="121"/>
      <c r="AE77" s="121" t="s">
        <v>80</v>
      </c>
      <c r="AF77" s="121"/>
      <c r="AG77" s="121"/>
      <c r="AH77" s="121"/>
      <c r="AI77" s="121"/>
      <c r="AJ77" s="121"/>
      <c r="AK77" s="121"/>
      <c r="AL77" s="121"/>
      <c r="AM77" s="121"/>
      <c r="AN77" s="125"/>
      <c r="AO77" s="93">
        <v>1</v>
      </c>
      <c r="AP77" s="93"/>
      <c r="AQ77" s="93"/>
      <c r="AR77" s="93"/>
      <c r="AS77" s="93"/>
      <c r="AT77" s="93"/>
      <c r="AU77" s="93"/>
      <c r="AV77" s="93"/>
      <c r="AW77" s="93">
        <v>0</v>
      </c>
      <c r="AX77" s="93"/>
      <c r="AY77" s="93"/>
      <c r="AZ77" s="93"/>
      <c r="BA77" s="93"/>
      <c r="BB77" s="93"/>
      <c r="BC77" s="93"/>
      <c r="BD77" s="93"/>
      <c r="BE77" s="93">
        <f t="shared" si="0"/>
        <v>1</v>
      </c>
      <c r="BF77" s="93"/>
      <c r="BG77" s="93"/>
      <c r="BH77" s="93"/>
      <c r="BI77" s="93"/>
      <c r="BJ77" s="93"/>
      <c r="BK77" s="93"/>
      <c r="BL77" s="93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</row>
    <row r="78" spans="1:79" ht="26.4" customHeight="1" x14ac:dyDescent="0.25">
      <c r="A78" s="79">
        <v>7</v>
      </c>
      <c r="B78" s="79"/>
      <c r="C78" s="79"/>
      <c r="D78" s="79"/>
      <c r="E78" s="79"/>
      <c r="F78" s="79"/>
      <c r="G78" s="126" t="s">
        <v>130</v>
      </c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8"/>
      <c r="Z78" s="121" t="s">
        <v>66</v>
      </c>
      <c r="AA78" s="121"/>
      <c r="AB78" s="121"/>
      <c r="AC78" s="121"/>
      <c r="AD78" s="121"/>
      <c r="AE78" s="121" t="s">
        <v>67</v>
      </c>
      <c r="AF78" s="121"/>
      <c r="AG78" s="121"/>
      <c r="AH78" s="121"/>
      <c r="AI78" s="121"/>
      <c r="AJ78" s="121"/>
      <c r="AK78" s="121"/>
      <c r="AL78" s="121"/>
      <c r="AM78" s="121"/>
      <c r="AN78" s="125"/>
      <c r="AO78" s="93">
        <v>1</v>
      </c>
      <c r="AP78" s="93"/>
      <c r="AQ78" s="93"/>
      <c r="AR78" s="93"/>
      <c r="AS78" s="93"/>
      <c r="AT78" s="93"/>
      <c r="AU78" s="93"/>
      <c r="AV78" s="93"/>
      <c r="AW78" s="93">
        <v>0</v>
      </c>
      <c r="AX78" s="93"/>
      <c r="AY78" s="93"/>
      <c r="AZ78" s="93"/>
      <c r="BA78" s="93"/>
      <c r="BB78" s="93"/>
      <c r="BC78" s="93"/>
      <c r="BD78" s="93"/>
      <c r="BE78" s="93">
        <f t="shared" si="0"/>
        <v>1</v>
      </c>
      <c r="BF78" s="93"/>
      <c r="BG78" s="93"/>
      <c r="BH78" s="93"/>
      <c r="BI78" s="93"/>
      <c r="BJ78" s="93"/>
      <c r="BK78" s="93"/>
      <c r="BL78" s="93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</row>
    <row r="79" spans="1:79" ht="15" customHeight="1" x14ac:dyDescent="0.25">
      <c r="A79" s="79">
        <v>8</v>
      </c>
      <c r="B79" s="79"/>
      <c r="C79" s="79"/>
      <c r="D79" s="79"/>
      <c r="E79" s="79"/>
      <c r="F79" s="79"/>
      <c r="G79" s="122" t="s">
        <v>115</v>
      </c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4"/>
      <c r="Z79" s="121" t="s">
        <v>116</v>
      </c>
      <c r="AA79" s="121"/>
      <c r="AB79" s="121"/>
      <c r="AC79" s="121"/>
      <c r="AD79" s="121"/>
      <c r="AE79" s="121" t="s">
        <v>117</v>
      </c>
      <c r="AF79" s="121"/>
      <c r="AG79" s="121"/>
      <c r="AH79" s="121"/>
      <c r="AI79" s="121"/>
      <c r="AJ79" s="121"/>
      <c r="AK79" s="121"/>
      <c r="AL79" s="121"/>
      <c r="AM79" s="121"/>
      <c r="AN79" s="125"/>
      <c r="AO79" s="93">
        <v>0</v>
      </c>
      <c r="AP79" s="93"/>
      <c r="AQ79" s="93"/>
      <c r="AR79" s="93"/>
      <c r="AS79" s="93"/>
      <c r="AT79" s="93"/>
      <c r="AU79" s="93"/>
      <c r="AV79" s="93"/>
      <c r="AW79" s="93">
        <f>450000-400000</f>
        <v>50000</v>
      </c>
      <c r="AX79" s="93"/>
      <c r="AY79" s="93"/>
      <c r="AZ79" s="93"/>
      <c r="BA79" s="93"/>
      <c r="BB79" s="93"/>
      <c r="BC79" s="93"/>
      <c r="BD79" s="93"/>
      <c r="BE79" s="93">
        <f t="shared" ref="BE79" si="1">AO79+AW79</f>
        <v>50000</v>
      </c>
      <c r="BF79" s="93"/>
      <c r="BG79" s="93"/>
      <c r="BH79" s="93"/>
      <c r="BI79" s="93"/>
      <c r="BJ79" s="93"/>
      <c r="BK79" s="93"/>
      <c r="BL79" s="93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</row>
    <row r="80" spans="1:79" s="7" customFormat="1" ht="12.75" customHeight="1" x14ac:dyDescent="0.25">
      <c r="A80" s="94">
        <v>0</v>
      </c>
      <c r="B80" s="94"/>
      <c r="C80" s="94"/>
      <c r="D80" s="94"/>
      <c r="E80" s="94"/>
      <c r="F80" s="94"/>
      <c r="G80" s="129" t="s">
        <v>68</v>
      </c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1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3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>
        <f t="shared" si="0"/>
        <v>0</v>
      </c>
      <c r="BF80" s="98"/>
      <c r="BG80" s="98"/>
      <c r="BH80" s="98"/>
      <c r="BI80" s="98"/>
      <c r="BJ80" s="98"/>
      <c r="BK80" s="98"/>
      <c r="BL80" s="98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</row>
    <row r="81" spans="1:76" ht="26.4" customHeight="1" x14ac:dyDescent="0.25">
      <c r="A81" s="79">
        <v>9</v>
      </c>
      <c r="B81" s="79"/>
      <c r="C81" s="79"/>
      <c r="D81" s="79"/>
      <c r="E81" s="79"/>
      <c r="F81" s="79"/>
      <c r="G81" s="122" t="s">
        <v>94</v>
      </c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  <c r="Z81" s="121" t="s">
        <v>66</v>
      </c>
      <c r="AA81" s="121"/>
      <c r="AB81" s="121"/>
      <c r="AC81" s="121"/>
      <c r="AD81" s="121"/>
      <c r="AE81" s="121" t="s">
        <v>80</v>
      </c>
      <c r="AF81" s="121"/>
      <c r="AG81" s="121"/>
      <c r="AH81" s="121"/>
      <c r="AI81" s="121"/>
      <c r="AJ81" s="121"/>
      <c r="AK81" s="121"/>
      <c r="AL81" s="121"/>
      <c r="AM81" s="121"/>
      <c r="AN81" s="125"/>
      <c r="AO81" s="93">
        <v>40</v>
      </c>
      <c r="AP81" s="93"/>
      <c r="AQ81" s="93"/>
      <c r="AR81" s="93"/>
      <c r="AS81" s="93"/>
      <c r="AT81" s="93"/>
      <c r="AU81" s="93"/>
      <c r="AV81" s="93"/>
      <c r="AW81" s="93">
        <v>0</v>
      </c>
      <c r="AX81" s="93"/>
      <c r="AY81" s="93"/>
      <c r="AZ81" s="93"/>
      <c r="BA81" s="93"/>
      <c r="BB81" s="93"/>
      <c r="BC81" s="93"/>
      <c r="BD81" s="93"/>
      <c r="BE81" s="93">
        <f t="shared" si="0"/>
        <v>40</v>
      </c>
      <c r="BF81" s="93"/>
      <c r="BG81" s="93"/>
      <c r="BH81" s="93"/>
      <c r="BI81" s="93"/>
      <c r="BJ81" s="93"/>
      <c r="BK81" s="93"/>
      <c r="BL81" s="93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</row>
    <row r="82" spans="1:76" ht="13.2" customHeight="1" x14ac:dyDescent="0.25">
      <c r="A82" s="79">
        <v>10</v>
      </c>
      <c r="B82" s="79"/>
      <c r="C82" s="79"/>
      <c r="D82" s="79"/>
      <c r="E82" s="79"/>
      <c r="F82" s="79"/>
      <c r="G82" s="122" t="s">
        <v>95</v>
      </c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4"/>
      <c r="Z82" s="121" t="s">
        <v>66</v>
      </c>
      <c r="AA82" s="121"/>
      <c r="AB82" s="121"/>
      <c r="AC82" s="121"/>
      <c r="AD82" s="121"/>
      <c r="AE82" s="122" t="s">
        <v>81</v>
      </c>
      <c r="AF82" s="123"/>
      <c r="AG82" s="123"/>
      <c r="AH82" s="123"/>
      <c r="AI82" s="123"/>
      <c r="AJ82" s="123"/>
      <c r="AK82" s="123"/>
      <c r="AL82" s="123"/>
      <c r="AM82" s="123"/>
      <c r="AN82" s="124"/>
      <c r="AO82" s="93">
        <f>1308+63+41</f>
        <v>1412</v>
      </c>
      <c r="AP82" s="93"/>
      <c r="AQ82" s="93"/>
      <c r="AR82" s="93"/>
      <c r="AS82" s="93"/>
      <c r="AT82" s="93"/>
      <c r="AU82" s="93"/>
      <c r="AV82" s="93"/>
      <c r="AW82" s="93">
        <v>0</v>
      </c>
      <c r="AX82" s="93"/>
      <c r="AY82" s="93"/>
      <c r="AZ82" s="93"/>
      <c r="BA82" s="93"/>
      <c r="BB82" s="93"/>
      <c r="BC82" s="93"/>
      <c r="BD82" s="93"/>
      <c r="BE82" s="93">
        <f t="shared" si="0"/>
        <v>1412</v>
      </c>
      <c r="BF82" s="93"/>
      <c r="BG82" s="93"/>
      <c r="BH82" s="93"/>
      <c r="BI82" s="93"/>
      <c r="BJ82" s="93"/>
      <c r="BK82" s="93"/>
      <c r="BL82" s="93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</row>
    <row r="83" spans="1:76" ht="13.2" customHeight="1" x14ac:dyDescent="0.25">
      <c r="A83" s="79">
        <v>11</v>
      </c>
      <c r="B83" s="79"/>
      <c r="C83" s="79"/>
      <c r="D83" s="79"/>
      <c r="E83" s="79"/>
      <c r="F83" s="79"/>
      <c r="G83" s="122" t="s">
        <v>96</v>
      </c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4"/>
      <c r="Z83" s="121" t="s">
        <v>66</v>
      </c>
      <c r="AA83" s="121"/>
      <c r="AB83" s="121"/>
      <c r="AC83" s="121"/>
      <c r="AD83" s="121"/>
      <c r="AE83" s="122" t="s">
        <v>97</v>
      </c>
      <c r="AF83" s="123"/>
      <c r="AG83" s="123"/>
      <c r="AH83" s="123"/>
      <c r="AI83" s="123"/>
      <c r="AJ83" s="123"/>
      <c r="AK83" s="123"/>
      <c r="AL83" s="123"/>
      <c r="AM83" s="123"/>
      <c r="AN83" s="124"/>
      <c r="AO83" s="93">
        <v>2502</v>
      </c>
      <c r="AP83" s="93"/>
      <c r="AQ83" s="93"/>
      <c r="AR83" s="93"/>
      <c r="AS83" s="93"/>
      <c r="AT83" s="93"/>
      <c r="AU83" s="93"/>
      <c r="AV83" s="93"/>
      <c r="AW83" s="93">
        <v>0</v>
      </c>
      <c r="AX83" s="93"/>
      <c r="AY83" s="93"/>
      <c r="AZ83" s="93"/>
      <c r="BA83" s="93"/>
      <c r="BB83" s="93"/>
      <c r="BC83" s="93"/>
      <c r="BD83" s="93"/>
      <c r="BE83" s="93">
        <f t="shared" si="0"/>
        <v>2502</v>
      </c>
      <c r="BF83" s="93"/>
      <c r="BG83" s="93"/>
      <c r="BH83" s="93"/>
      <c r="BI83" s="93"/>
      <c r="BJ83" s="93"/>
      <c r="BK83" s="93"/>
      <c r="BL83" s="93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</row>
    <row r="84" spans="1:76" ht="13.2" customHeight="1" x14ac:dyDescent="0.25">
      <c r="A84" s="79">
        <v>12</v>
      </c>
      <c r="B84" s="79"/>
      <c r="C84" s="79"/>
      <c r="D84" s="79"/>
      <c r="E84" s="79"/>
      <c r="F84" s="79"/>
      <c r="G84" s="122" t="s">
        <v>98</v>
      </c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4"/>
      <c r="Z84" s="121" t="s">
        <v>66</v>
      </c>
      <c r="AA84" s="121"/>
      <c r="AB84" s="121"/>
      <c r="AC84" s="121"/>
      <c r="AD84" s="121"/>
      <c r="AE84" s="122" t="s">
        <v>97</v>
      </c>
      <c r="AF84" s="123"/>
      <c r="AG84" s="123"/>
      <c r="AH84" s="123"/>
      <c r="AI84" s="123"/>
      <c r="AJ84" s="123"/>
      <c r="AK84" s="123"/>
      <c r="AL84" s="123"/>
      <c r="AM84" s="123"/>
      <c r="AN84" s="124"/>
      <c r="AO84" s="93">
        <v>888</v>
      </c>
      <c r="AP84" s="93"/>
      <c r="AQ84" s="93"/>
      <c r="AR84" s="93"/>
      <c r="AS84" s="93"/>
      <c r="AT84" s="93"/>
      <c r="AU84" s="93"/>
      <c r="AV84" s="93"/>
      <c r="AW84" s="93">
        <v>0</v>
      </c>
      <c r="AX84" s="93"/>
      <c r="AY84" s="93"/>
      <c r="AZ84" s="93"/>
      <c r="BA84" s="93"/>
      <c r="BB84" s="93"/>
      <c r="BC84" s="93"/>
      <c r="BD84" s="93"/>
      <c r="BE84" s="93">
        <f t="shared" si="0"/>
        <v>888</v>
      </c>
      <c r="BF84" s="93"/>
      <c r="BG84" s="93"/>
      <c r="BH84" s="93"/>
      <c r="BI84" s="93"/>
      <c r="BJ84" s="93"/>
      <c r="BK84" s="93"/>
      <c r="BL84" s="93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</row>
    <row r="85" spans="1:76" ht="13.2" customHeight="1" x14ac:dyDescent="0.25">
      <c r="A85" s="79">
        <v>13</v>
      </c>
      <c r="B85" s="79"/>
      <c r="C85" s="79"/>
      <c r="D85" s="79"/>
      <c r="E85" s="79"/>
      <c r="F85" s="79"/>
      <c r="G85" s="122" t="s">
        <v>99</v>
      </c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4"/>
      <c r="Z85" s="121" t="s">
        <v>66</v>
      </c>
      <c r="AA85" s="121"/>
      <c r="AB85" s="121"/>
      <c r="AC85" s="121"/>
      <c r="AD85" s="121"/>
      <c r="AE85" s="122" t="s">
        <v>97</v>
      </c>
      <c r="AF85" s="123"/>
      <c r="AG85" s="123"/>
      <c r="AH85" s="123"/>
      <c r="AI85" s="123"/>
      <c r="AJ85" s="123"/>
      <c r="AK85" s="123"/>
      <c r="AL85" s="123"/>
      <c r="AM85" s="123"/>
      <c r="AN85" s="124"/>
      <c r="AO85" s="93">
        <v>280</v>
      </c>
      <c r="AP85" s="93"/>
      <c r="AQ85" s="93"/>
      <c r="AR85" s="93"/>
      <c r="AS85" s="93"/>
      <c r="AT85" s="93"/>
      <c r="AU85" s="93"/>
      <c r="AV85" s="93"/>
      <c r="AW85" s="93">
        <v>0</v>
      </c>
      <c r="AX85" s="93"/>
      <c r="AY85" s="93"/>
      <c r="AZ85" s="93"/>
      <c r="BA85" s="93"/>
      <c r="BB85" s="93"/>
      <c r="BC85" s="93"/>
      <c r="BD85" s="93"/>
      <c r="BE85" s="93">
        <f t="shared" si="0"/>
        <v>280</v>
      </c>
      <c r="BF85" s="93"/>
      <c r="BG85" s="93"/>
      <c r="BH85" s="93"/>
      <c r="BI85" s="93"/>
      <c r="BJ85" s="93"/>
      <c r="BK85" s="93"/>
      <c r="BL85" s="93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</row>
    <row r="86" spans="1:76" ht="13.2" customHeight="1" x14ac:dyDescent="0.25">
      <c r="A86" s="79">
        <v>14</v>
      </c>
      <c r="B86" s="79"/>
      <c r="C86" s="79"/>
      <c r="D86" s="79"/>
      <c r="E86" s="79"/>
      <c r="F86" s="79"/>
      <c r="G86" s="122" t="s">
        <v>100</v>
      </c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4"/>
      <c r="Z86" s="121" t="s">
        <v>66</v>
      </c>
      <c r="AA86" s="121"/>
      <c r="AB86" s="121"/>
      <c r="AC86" s="121"/>
      <c r="AD86" s="121"/>
      <c r="AE86" s="122" t="s">
        <v>97</v>
      </c>
      <c r="AF86" s="123"/>
      <c r="AG86" s="123"/>
      <c r="AH86" s="123"/>
      <c r="AI86" s="123"/>
      <c r="AJ86" s="123"/>
      <c r="AK86" s="123"/>
      <c r="AL86" s="123"/>
      <c r="AM86" s="123"/>
      <c r="AN86" s="124"/>
      <c r="AO86" s="93">
        <v>1334</v>
      </c>
      <c r="AP86" s="93"/>
      <c r="AQ86" s="93"/>
      <c r="AR86" s="93"/>
      <c r="AS86" s="93"/>
      <c r="AT86" s="93"/>
      <c r="AU86" s="93"/>
      <c r="AV86" s="93"/>
      <c r="AW86" s="93">
        <v>0</v>
      </c>
      <c r="AX86" s="93"/>
      <c r="AY86" s="93"/>
      <c r="AZ86" s="93"/>
      <c r="BA86" s="93"/>
      <c r="BB86" s="93"/>
      <c r="BC86" s="93"/>
      <c r="BD86" s="93"/>
      <c r="BE86" s="93">
        <f t="shared" si="0"/>
        <v>1334</v>
      </c>
      <c r="BF86" s="93"/>
      <c r="BG86" s="93"/>
      <c r="BH86" s="93"/>
      <c r="BI86" s="93"/>
      <c r="BJ86" s="93"/>
      <c r="BK86" s="93"/>
      <c r="BL86" s="93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</row>
    <row r="87" spans="1:76" ht="26.4" customHeight="1" x14ac:dyDescent="0.25">
      <c r="A87" s="79">
        <v>15</v>
      </c>
      <c r="B87" s="79"/>
      <c r="C87" s="79"/>
      <c r="D87" s="79"/>
      <c r="E87" s="79"/>
      <c r="F87" s="79"/>
      <c r="G87" s="122" t="s">
        <v>101</v>
      </c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4"/>
      <c r="Z87" s="121" t="s">
        <v>66</v>
      </c>
      <c r="AA87" s="121"/>
      <c r="AB87" s="121"/>
      <c r="AC87" s="121"/>
      <c r="AD87" s="121"/>
      <c r="AE87" s="122" t="s">
        <v>82</v>
      </c>
      <c r="AF87" s="123"/>
      <c r="AG87" s="123"/>
      <c r="AH87" s="123"/>
      <c r="AI87" s="123"/>
      <c r="AJ87" s="123"/>
      <c r="AK87" s="123"/>
      <c r="AL87" s="123"/>
      <c r="AM87" s="123"/>
      <c r="AN87" s="124"/>
      <c r="AO87" s="93">
        <v>225.5</v>
      </c>
      <c r="AP87" s="93"/>
      <c r="AQ87" s="93"/>
      <c r="AR87" s="93"/>
      <c r="AS87" s="93"/>
      <c r="AT87" s="93"/>
      <c r="AU87" s="93"/>
      <c r="AV87" s="93"/>
      <c r="AW87" s="93">
        <v>0</v>
      </c>
      <c r="AX87" s="93"/>
      <c r="AY87" s="93"/>
      <c r="AZ87" s="93"/>
      <c r="BA87" s="93"/>
      <c r="BB87" s="93"/>
      <c r="BC87" s="93"/>
      <c r="BD87" s="93"/>
      <c r="BE87" s="93">
        <f t="shared" si="0"/>
        <v>225.5</v>
      </c>
      <c r="BF87" s="93"/>
      <c r="BG87" s="93"/>
      <c r="BH87" s="93"/>
      <c r="BI87" s="93"/>
      <c r="BJ87" s="93"/>
      <c r="BK87" s="93"/>
      <c r="BL87" s="93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</row>
    <row r="88" spans="1:76" ht="13.2" customHeight="1" x14ac:dyDescent="0.25">
      <c r="A88" s="79">
        <v>16</v>
      </c>
      <c r="B88" s="79"/>
      <c r="C88" s="79"/>
      <c r="D88" s="79"/>
      <c r="E88" s="79"/>
      <c r="F88" s="79"/>
      <c r="G88" s="122" t="s">
        <v>102</v>
      </c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4"/>
      <c r="Z88" s="121" t="s">
        <v>66</v>
      </c>
      <c r="AA88" s="121"/>
      <c r="AB88" s="121"/>
      <c r="AC88" s="121"/>
      <c r="AD88" s="121"/>
      <c r="AE88" s="122" t="s">
        <v>80</v>
      </c>
      <c r="AF88" s="123"/>
      <c r="AG88" s="123"/>
      <c r="AH88" s="123"/>
      <c r="AI88" s="123"/>
      <c r="AJ88" s="123"/>
      <c r="AK88" s="123"/>
      <c r="AL88" s="123"/>
      <c r="AM88" s="123"/>
      <c r="AN88" s="124"/>
      <c r="AO88" s="93">
        <v>40</v>
      </c>
      <c r="AP88" s="93"/>
      <c r="AQ88" s="93"/>
      <c r="AR88" s="93"/>
      <c r="AS88" s="93"/>
      <c r="AT88" s="93"/>
      <c r="AU88" s="93"/>
      <c r="AV88" s="93"/>
      <c r="AW88" s="93">
        <v>0</v>
      </c>
      <c r="AX88" s="93"/>
      <c r="AY88" s="93"/>
      <c r="AZ88" s="93"/>
      <c r="BA88" s="93"/>
      <c r="BB88" s="93"/>
      <c r="BC88" s="93"/>
      <c r="BD88" s="93"/>
      <c r="BE88" s="93">
        <f t="shared" si="0"/>
        <v>40</v>
      </c>
      <c r="BF88" s="93"/>
      <c r="BG88" s="93"/>
      <c r="BH88" s="93"/>
      <c r="BI88" s="93"/>
      <c r="BJ88" s="93"/>
      <c r="BK88" s="93"/>
      <c r="BL88" s="93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</row>
    <row r="89" spans="1:76" ht="13.2" customHeight="1" x14ac:dyDescent="0.25">
      <c r="A89" s="79">
        <v>17</v>
      </c>
      <c r="B89" s="79"/>
      <c r="C89" s="79"/>
      <c r="D89" s="79"/>
      <c r="E89" s="79"/>
      <c r="F89" s="79"/>
      <c r="G89" s="122" t="s">
        <v>118</v>
      </c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4"/>
      <c r="Z89" s="121" t="s">
        <v>66</v>
      </c>
      <c r="AA89" s="121"/>
      <c r="AB89" s="121"/>
      <c r="AC89" s="121"/>
      <c r="AD89" s="121"/>
      <c r="AE89" s="122" t="s">
        <v>119</v>
      </c>
      <c r="AF89" s="123"/>
      <c r="AG89" s="123"/>
      <c r="AH89" s="123"/>
      <c r="AI89" s="123"/>
      <c r="AJ89" s="123"/>
      <c r="AK89" s="123"/>
      <c r="AL89" s="123"/>
      <c r="AM89" s="123"/>
      <c r="AN89" s="124"/>
      <c r="AO89" s="93">
        <v>0</v>
      </c>
      <c r="AP89" s="93"/>
      <c r="AQ89" s="93"/>
      <c r="AR89" s="93"/>
      <c r="AS89" s="93"/>
      <c r="AT89" s="93"/>
      <c r="AU89" s="93"/>
      <c r="AV89" s="93"/>
      <c r="AW89" s="93">
        <v>1</v>
      </c>
      <c r="AX89" s="93"/>
      <c r="AY89" s="93"/>
      <c r="AZ89" s="93"/>
      <c r="BA89" s="93"/>
      <c r="BB89" s="93"/>
      <c r="BC89" s="93"/>
      <c r="BD89" s="93"/>
      <c r="BE89" s="93">
        <f t="shared" ref="BE89" si="2">AO89+AW89</f>
        <v>1</v>
      </c>
      <c r="BF89" s="93"/>
      <c r="BG89" s="93"/>
      <c r="BH89" s="93"/>
      <c r="BI89" s="93"/>
      <c r="BJ89" s="93"/>
      <c r="BK89" s="93"/>
      <c r="BL89" s="93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</row>
    <row r="90" spans="1:76" s="7" customFormat="1" ht="12.75" customHeight="1" x14ac:dyDescent="0.25">
      <c r="A90" s="94">
        <v>0</v>
      </c>
      <c r="B90" s="94"/>
      <c r="C90" s="94"/>
      <c r="D90" s="94"/>
      <c r="E90" s="94"/>
      <c r="F90" s="94"/>
      <c r="G90" s="129" t="s">
        <v>69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1"/>
      <c r="Z90" s="102"/>
      <c r="AA90" s="102"/>
      <c r="AB90" s="102"/>
      <c r="AC90" s="102"/>
      <c r="AD90" s="102"/>
      <c r="AE90" s="129"/>
      <c r="AF90" s="130"/>
      <c r="AG90" s="130"/>
      <c r="AH90" s="130"/>
      <c r="AI90" s="130"/>
      <c r="AJ90" s="130"/>
      <c r="AK90" s="130"/>
      <c r="AL90" s="130"/>
      <c r="AM90" s="130"/>
      <c r="AN90" s="131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</row>
    <row r="91" spans="1:76" ht="79.2" customHeight="1" x14ac:dyDescent="0.25">
      <c r="A91" s="79">
        <v>18</v>
      </c>
      <c r="B91" s="79"/>
      <c r="C91" s="79"/>
      <c r="D91" s="79"/>
      <c r="E91" s="79"/>
      <c r="F91" s="79"/>
      <c r="G91" s="122" t="s">
        <v>103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4"/>
      <c r="Z91" s="121" t="s">
        <v>66</v>
      </c>
      <c r="AA91" s="121"/>
      <c r="AB91" s="121"/>
      <c r="AC91" s="121"/>
      <c r="AD91" s="121"/>
      <c r="AE91" s="122" t="s">
        <v>131</v>
      </c>
      <c r="AF91" s="123"/>
      <c r="AG91" s="123"/>
      <c r="AH91" s="123"/>
      <c r="AI91" s="123"/>
      <c r="AJ91" s="123"/>
      <c r="AK91" s="123"/>
      <c r="AL91" s="123"/>
      <c r="AM91" s="123"/>
      <c r="AN91" s="124"/>
      <c r="AO91" s="93">
        <v>2</v>
      </c>
      <c r="AP91" s="93"/>
      <c r="AQ91" s="93"/>
      <c r="AR91" s="93"/>
      <c r="AS91" s="93"/>
      <c r="AT91" s="93"/>
      <c r="AU91" s="93"/>
      <c r="AV91" s="93"/>
      <c r="AW91" s="93">
        <v>0</v>
      </c>
      <c r="AX91" s="93"/>
      <c r="AY91" s="93"/>
      <c r="AZ91" s="93"/>
      <c r="BA91" s="93"/>
      <c r="BB91" s="93"/>
      <c r="BC91" s="93"/>
      <c r="BD91" s="93"/>
      <c r="BE91" s="93">
        <f t="shared" si="0"/>
        <v>2</v>
      </c>
      <c r="BF91" s="93"/>
      <c r="BG91" s="93"/>
      <c r="BH91" s="93"/>
      <c r="BI91" s="93"/>
      <c r="BJ91" s="93"/>
      <c r="BK91" s="93"/>
      <c r="BL91" s="93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</row>
    <row r="92" spans="1:76" ht="39.6" customHeight="1" x14ac:dyDescent="0.25">
      <c r="A92" s="79">
        <v>19</v>
      </c>
      <c r="B92" s="79"/>
      <c r="C92" s="79"/>
      <c r="D92" s="79"/>
      <c r="E92" s="79"/>
      <c r="F92" s="79"/>
      <c r="G92" s="122" t="s">
        <v>127</v>
      </c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4"/>
      <c r="Z92" s="121" t="s">
        <v>66</v>
      </c>
      <c r="AA92" s="121"/>
      <c r="AB92" s="121"/>
      <c r="AC92" s="121"/>
      <c r="AD92" s="121"/>
      <c r="AE92" s="122" t="s">
        <v>132</v>
      </c>
      <c r="AF92" s="123"/>
      <c r="AG92" s="123"/>
      <c r="AH92" s="123"/>
      <c r="AI92" s="123"/>
      <c r="AJ92" s="123"/>
      <c r="AK92" s="123"/>
      <c r="AL92" s="123"/>
      <c r="AM92" s="123"/>
      <c r="AN92" s="124"/>
      <c r="AO92" s="93">
        <v>61</v>
      </c>
      <c r="AP92" s="93"/>
      <c r="AQ92" s="93"/>
      <c r="AR92" s="93"/>
      <c r="AS92" s="93"/>
      <c r="AT92" s="93"/>
      <c r="AU92" s="93"/>
      <c r="AV92" s="93"/>
      <c r="AW92" s="93">
        <v>0</v>
      </c>
      <c r="AX92" s="93"/>
      <c r="AY92" s="93"/>
      <c r="AZ92" s="93"/>
      <c r="BA92" s="93"/>
      <c r="BB92" s="93"/>
      <c r="BC92" s="93"/>
      <c r="BD92" s="93"/>
      <c r="BE92" s="93">
        <f t="shared" si="0"/>
        <v>61</v>
      </c>
      <c r="BF92" s="93"/>
      <c r="BG92" s="93"/>
      <c r="BH92" s="93"/>
      <c r="BI92" s="93"/>
      <c r="BJ92" s="93"/>
      <c r="BK92" s="93"/>
      <c r="BL92" s="93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</row>
    <row r="93" spans="1:76" ht="26.4" customHeight="1" x14ac:dyDescent="0.25">
      <c r="A93" s="79">
        <v>20</v>
      </c>
      <c r="B93" s="79"/>
      <c r="C93" s="79"/>
      <c r="D93" s="79"/>
      <c r="E93" s="79"/>
      <c r="F93" s="79"/>
      <c r="G93" s="122" t="s">
        <v>104</v>
      </c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4"/>
      <c r="Z93" s="121" t="s">
        <v>66</v>
      </c>
      <c r="AA93" s="121"/>
      <c r="AB93" s="121"/>
      <c r="AC93" s="121"/>
      <c r="AD93" s="121"/>
      <c r="AE93" s="122" t="s">
        <v>82</v>
      </c>
      <c r="AF93" s="123"/>
      <c r="AG93" s="123"/>
      <c r="AH93" s="123"/>
      <c r="AI93" s="123"/>
      <c r="AJ93" s="123"/>
      <c r="AK93" s="123"/>
      <c r="AL93" s="123"/>
      <c r="AM93" s="123"/>
      <c r="AN93" s="124"/>
      <c r="AO93" s="93">
        <v>17</v>
      </c>
      <c r="AP93" s="93"/>
      <c r="AQ93" s="93"/>
      <c r="AR93" s="93"/>
      <c r="AS93" s="93"/>
      <c r="AT93" s="93"/>
      <c r="AU93" s="93"/>
      <c r="AV93" s="93"/>
      <c r="AW93" s="93">
        <v>0</v>
      </c>
      <c r="AX93" s="93"/>
      <c r="AY93" s="93"/>
      <c r="AZ93" s="93"/>
      <c r="BA93" s="93"/>
      <c r="BB93" s="93"/>
      <c r="BC93" s="93"/>
      <c r="BD93" s="93"/>
      <c r="BE93" s="93">
        <f t="shared" si="0"/>
        <v>17</v>
      </c>
      <c r="BF93" s="93"/>
      <c r="BG93" s="93"/>
      <c r="BH93" s="93"/>
      <c r="BI93" s="93"/>
      <c r="BJ93" s="93"/>
      <c r="BK93" s="93"/>
      <c r="BL93" s="93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</row>
    <row r="94" spans="1:76" ht="52.95" customHeight="1" x14ac:dyDescent="0.25">
      <c r="A94" s="79">
        <v>21</v>
      </c>
      <c r="B94" s="79"/>
      <c r="C94" s="79"/>
      <c r="D94" s="79"/>
      <c r="E94" s="79"/>
      <c r="F94" s="79"/>
      <c r="G94" s="122" t="s">
        <v>105</v>
      </c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4"/>
      <c r="Z94" s="121" t="s">
        <v>66</v>
      </c>
      <c r="AA94" s="121"/>
      <c r="AB94" s="121"/>
      <c r="AC94" s="121"/>
      <c r="AD94" s="121"/>
      <c r="AE94" s="122" t="s">
        <v>133</v>
      </c>
      <c r="AF94" s="123"/>
      <c r="AG94" s="123"/>
      <c r="AH94" s="123"/>
      <c r="AI94" s="123"/>
      <c r="AJ94" s="123"/>
      <c r="AK94" s="123"/>
      <c r="AL94" s="123"/>
      <c r="AM94" s="123"/>
      <c r="AN94" s="124"/>
      <c r="AO94" s="93">
        <v>40</v>
      </c>
      <c r="AP94" s="93"/>
      <c r="AQ94" s="93"/>
      <c r="AR94" s="93"/>
      <c r="AS94" s="93"/>
      <c r="AT94" s="93"/>
      <c r="AU94" s="93"/>
      <c r="AV94" s="93"/>
      <c r="AW94" s="93">
        <v>0</v>
      </c>
      <c r="AX94" s="93"/>
      <c r="AY94" s="93"/>
      <c r="AZ94" s="93"/>
      <c r="BA94" s="93"/>
      <c r="BB94" s="93"/>
      <c r="BC94" s="93"/>
      <c r="BD94" s="93"/>
      <c r="BE94" s="93">
        <f t="shared" si="0"/>
        <v>40</v>
      </c>
      <c r="BF94" s="93"/>
      <c r="BG94" s="93"/>
      <c r="BH94" s="93"/>
      <c r="BI94" s="93"/>
      <c r="BJ94" s="93"/>
      <c r="BK94" s="93"/>
      <c r="BL94" s="93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</row>
    <row r="95" spans="1:76" ht="13.5" customHeight="1" x14ac:dyDescent="0.25">
      <c r="A95" s="79">
        <v>22</v>
      </c>
      <c r="B95" s="79"/>
      <c r="C95" s="79"/>
      <c r="D95" s="79"/>
      <c r="E95" s="79"/>
      <c r="F95" s="79"/>
      <c r="G95" s="122" t="s">
        <v>120</v>
      </c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4"/>
      <c r="Z95" s="121" t="s">
        <v>116</v>
      </c>
      <c r="AA95" s="121"/>
      <c r="AB95" s="121"/>
      <c r="AC95" s="121"/>
      <c r="AD95" s="121"/>
      <c r="AE95" s="122" t="s">
        <v>82</v>
      </c>
      <c r="AF95" s="123"/>
      <c r="AG95" s="123"/>
      <c r="AH95" s="123"/>
      <c r="AI95" s="123"/>
      <c r="AJ95" s="123"/>
      <c r="AK95" s="123"/>
      <c r="AL95" s="123"/>
      <c r="AM95" s="123"/>
      <c r="AN95" s="124"/>
      <c r="AO95" s="93">
        <v>0</v>
      </c>
      <c r="AP95" s="93"/>
      <c r="AQ95" s="93"/>
      <c r="AR95" s="93"/>
      <c r="AS95" s="93"/>
      <c r="AT95" s="93"/>
      <c r="AU95" s="93"/>
      <c r="AV95" s="93"/>
      <c r="AW95" s="93">
        <f>AW79/AW89</f>
        <v>50000</v>
      </c>
      <c r="AX95" s="93"/>
      <c r="AY95" s="93"/>
      <c r="AZ95" s="93"/>
      <c r="BA95" s="93"/>
      <c r="BB95" s="93"/>
      <c r="BC95" s="93"/>
      <c r="BD95" s="93"/>
      <c r="BE95" s="93">
        <f t="shared" ref="BE95" si="3">AO95+AW95</f>
        <v>50000</v>
      </c>
      <c r="BF95" s="93"/>
      <c r="BG95" s="93"/>
      <c r="BH95" s="93"/>
      <c r="BI95" s="93"/>
      <c r="BJ95" s="93"/>
      <c r="BK95" s="93"/>
      <c r="BL95" s="93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</row>
    <row r="96" spans="1:76" s="7" customFormat="1" ht="12.75" customHeight="1" x14ac:dyDescent="0.25">
      <c r="A96" s="94">
        <v>0</v>
      </c>
      <c r="B96" s="94"/>
      <c r="C96" s="94"/>
      <c r="D96" s="94"/>
      <c r="E96" s="94"/>
      <c r="F96" s="94"/>
      <c r="G96" s="129" t="s">
        <v>70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1"/>
      <c r="Z96" s="102"/>
      <c r="AA96" s="102"/>
      <c r="AB96" s="102"/>
      <c r="AC96" s="102"/>
      <c r="AD96" s="102"/>
      <c r="AE96" s="129"/>
      <c r="AF96" s="130"/>
      <c r="AG96" s="130"/>
      <c r="AH96" s="130"/>
      <c r="AI96" s="130"/>
      <c r="AJ96" s="130"/>
      <c r="AK96" s="130"/>
      <c r="AL96" s="130"/>
      <c r="AM96" s="130"/>
      <c r="AN96" s="131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>
        <f t="shared" si="0"/>
        <v>0</v>
      </c>
      <c r="BF96" s="98"/>
      <c r="BG96" s="98"/>
      <c r="BH96" s="98"/>
      <c r="BI96" s="98"/>
      <c r="BJ96" s="98"/>
      <c r="BK96" s="98"/>
      <c r="BL96" s="98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</row>
    <row r="97" spans="1:76" ht="13.2" customHeight="1" x14ac:dyDescent="0.25">
      <c r="A97" s="79">
        <v>23</v>
      </c>
      <c r="B97" s="79"/>
      <c r="C97" s="79"/>
      <c r="D97" s="79"/>
      <c r="E97" s="79"/>
      <c r="F97" s="79"/>
      <c r="G97" s="122" t="s">
        <v>106</v>
      </c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4"/>
      <c r="Z97" s="121" t="s">
        <v>71</v>
      </c>
      <c r="AA97" s="121"/>
      <c r="AB97" s="121"/>
      <c r="AC97" s="121"/>
      <c r="AD97" s="121"/>
      <c r="AE97" s="122" t="s">
        <v>79</v>
      </c>
      <c r="AF97" s="123"/>
      <c r="AG97" s="123"/>
      <c r="AH97" s="123"/>
      <c r="AI97" s="123"/>
      <c r="AJ97" s="123"/>
      <c r="AK97" s="123"/>
      <c r="AL97" s="123"/>
      <c r="AM97" s="123"/>
      <c r="AN97" s="124"/>
      <c r="AO97" s="93">
        <v>100</v>
      </c>
      <c r="AP97" s="93"/>
      <c r="AQ97" s="93"/>
      <c r="AR97" s="93"/>
      <c r="AS97" s="93"/>
      <c r="AT97" s="93"/>
      <c r="AU97" s="93"/>
      <c r="AV97" s="93"/>
      <c r="AW97" s="93">
        <v>0</v>
      </c>
      <c r="AX97" s="93"/>
      <c r="AY97" s="93"/>
      <c r="AZ97" s="93"/>
      <c r="BA97" s="93"/>
      <c r="BB97" s="93"/>
      <c r="BC97" s="93"/>
      <c r="BD97" s="93"/>
      <c r="BE97" s="93">
        <f t="shared" si="0"/>
        <v>100</v>
      </c>
      <c r="BF97" s="93"/>
      <c r="BG97" s="93"/>
      <c r="BH97" s="93"/>
      <c r="BI97" s="93"/>
      <c r="BJ97" s="93"/>
      <c r="BK97" s="93"/>
      <c r="BL97" s="93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</row>
    <row r="98" spans="1:76" x14ac:dyDescent="0.25">
      <c r="A98" s="79">
        <v>24</v>
      </c>
      <c r="B98" s="79"/>
      <c r="C98" s="79"/>
      <c r="D98" s="79"/>
      <c r="E98" s="79"/>
      <c r="F98" s="79"/>
      <c r="G98" s="122" t="s">
        <v>121</v>
      </c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4"/>
      <c r="Z98" s="121" t="s">
        <v>71</v>
      </c>
      <c r="AA98" s="121"/>
      <c r="AB98" s="121"/>
      <c r="AC98" s="121"/>
      <c r="AD98" s="121"/>
      <c r="AE98" s="122" t="s">
        <v>82</v>
      </c>
      <c r="AF98" s="123"/>
      <c r="AG98" s="123"/>
      <c r="AH98" s="123"/>
      <c r="AI98" s="123"/>
      <c r="AJ98" s="123"/>
      <c r="AK98" s="123"/>
      <c r="AL98" s="123"/>
      <c r="AM98" s="123"/>
      <c r="AN98" s="124"/>
      <c r="AO98" s="93">
        <v>0</v>
      </c>
      <c r="AP98" s="93"/>
      <c r="AQ98" s="93"/>
      <c r="AR98" s="93"/>
      <c r="AS98" s="93"/>
      <c r="AT98" s="93"/>
      <c r="AU98" s="93"/>
      <c r="AV98" s="93"/>
      <c r="AW98" s="93">
        <v>0</v>
      </c>
      <c r="AX98" s="93"/>
      <c r="AY98" s="93"/>
      <c r="AZ98" s="93"/>
      <c r="BA98" s="93"/>
      <c r="BB98" s="93"/>
      <c r="BC98" s="93"/>
      <c r="BD98" s="93"/>
      <c r="BE98" s="93">
        <f t="shared" ref="BE98" si="4">AO98+AW98</f>
        <v>0</v>
      </c>
      <c r="BF98" s="93"/>
      <c r="BG98" s="93"/>
      <c r="BH98" s="93"/>
      <c r="BI98" s="93"/>
      <c r="BJ98" s="93"/>
      <c r="BK98" s="93"/>
      <c r="BL98" s="93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</row>
    <row r="99" spans="1:76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</row>
    <row r="100" spans="1:76" ht="31.2" customHeight="1" x14ac:dyDescent="0.25">
      <c r="A100" s="114" t="s">
        <v>113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3"/>
      <c r="AO100" s="64" t="s">
        <v>114</v>
      </c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</row>
    <row r="101" spans="1:76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08" t="s">
        <v>5</v>
      </c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9"/>
      <c r="AO101" s="108" t="s">
        <v>52</v>
      </c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</row>
    <row r="102" spans="1:76" ht="15.75" customHeight="1" x14ac:dyDescent="0.25">
      <c r="A102" s="115" t="s">
        <v>3</v>
      </c>
      <c r="B102" s="115"/>
      <c r="C102" s="115"/>
      <c r="D102" s="115"/>
      <c r="E102" s="115"/>
      <c r="F102" s="115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</row>
    <row r="103" spans="1:76" ht="13.2" customHeight="1" x14ac:dyDescent="0.25">
      <c r="A103" s="51" t="s">
        <v>75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</row>
    <row r="104" spans="1:76" x14ac:dyDescent="0.25">
      <c r="A104" s="109" t="s">
        <v>47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</row>
    <row r="105" spans="1:76" ht="10.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</row>
    <row r="106" spans="1:76" ht="34.200000000000003" customHeight="1" x14ac:dyDescent="0.25">
      <c r="A106" s="110" t="s">
        <v>125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3"/>
      <c r="AO106" s="113" t="s">
        <v>126</v>
      </c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</row>
    <row r="107" spans="1:76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08" t="s">
        <v>5</v>
      </c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9"/>
      <c r="AO107" s="108" t="s">
        <v>52</v>
      </c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</row>
    <row r="108" spans="1:76" x14ac:dyDescent="0.25">
      <c r="A108" s="106">
        <v>44830</v>
      </c>
      <c r="B108" s="107"/>
      <c r="C108" s="107"/>
      <c r="D108" s="107"/>
      <c r="E108" s="107"/>
      <c r="F108" s="107"/>
      <c r="G108" s="107"/>
      <c r="H108" s="107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</row>
    <row r="109" spans="1:76" x14ac:dyDescent="0.25">
      <c r="A109" s="108" t="s">
        <v>45</v>
      </c>
      <c r="B109" s="108"/>
      <c r="C109" s="108"/>
      <c r="D109" s="108"/>
      <c r="E109" s="108"/>
      <c r="F109" s="108"/>
      <c r="G109" s="108"/>
      <c r="H109" s="108"/>
      <c r="I109" s="15"/>
      <c r="J109" s="15"/>
      <c r="K109" s="15"/>
      <c r="L109" s="15"/>
      <c r="M109" s="15"/>
      <c r="N109" s="15"/>
      <c r="O109" s="15"/>
      <c r="P109" s="15"/>
      <c r="Q109" s="15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</row>
    <row r="110" spans="1:76" x14ac:dyDescent="0.25">
      <c r="A110" s="8" t="s">
        <v>46</v>
      </c>
    </row>
  </sheetData>
  <mergeCells count="367">
    <mergeCell ref="AW69:BD69"/>
    <mergeCell ref="A98:F98"/>
    <mergeCell ref="G98:Y98"/>
    <mergeCell ref="Z98:AD98"/>
    <mergeCell ref="AE98:AN98"/>
    <mergeCell ref="AO98:AV98"/>
    <mergeCell ref="AW98:BD98"/>
    <mergeCell ref="BE98:BL98"/>
    <mergeCell ref="A89:F89"/>
    <mergeCell ref="G89:Y89"/>
    <mergeCell ref="Z89:AD89"/>
    <mergeCell ref="AE89:AN89"/>
    <mergeCell ref="AO89:AV89"/>
    <mergeCell ref="AW89:BD89"/>
    <mergeCell ref="BE89:BL89"/>
    <mergeCell ref="A95:F95"/>
    <mergeCell ref="G95:Y95"/>
    <mergeCell ref="Z95:AD95"/>
    <mergeCell ref="AE95:AN95"/>
    <mergeCell ref="AO95:AV95"/>
    <mergeCell ref="AW95:BD95"/>
    <mergeCell ref="BE95:BL95"/>
    <mergeCell ref="BE97:BL97"/>
    <mergeCell ref="A97:F97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Z97:AD97"/>
    <mergeCell ref="AE97:AN97"/>
    <mergeCell ref="AO97:AV97"/>
    <mergeCell ref="AW97:BD97"/>
    <mergeCell ref="BE94:BL94"/>
    <mergeCell ref="A96:F96"/>
    <mergeCell ref="G96:Y96"/>
    <mergeCell ref="Z96:AD96"/>
    <mergeCell ref="AE96:AN96"/>
    <mergeCell ref="AO96:AV96"/>
    <mergeCell ref="AW96:BD96"/>
    <mergeCell ref="BE96:BL96"/>
    <mergeCell ref="A94:F94"/>
    <mergeCell ref="G94:Y94"/>
    <mergeCell ref="Z94:AD94"/>
    <mergeCell ref="AE94:AN94"/>
    <mergeCell ref="AO94:AV94"/>
    <mergeCell ref="AW94:BD94"/>
    <mergeCell ref="G97:Y97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8:BL78"/>
    <mergeCell ref="A80:F80"/>
    <mergeCell ref="G80:Y80"/>
    <mergeCell ref="Z80:AD80"/>
    <mergeCell ref="AE80:AN80"/>
    <mergeCell ref="AO80:AV80"/>
    <mergeCell ref="AW80:BD80"/>
    <mergeCell ref="BE80:BL80"/>
    <mergeCell ref="A78:F78"/>
    <mergeCell ref="G78:Y78"/>
    <mergeCell ref="Z78:AD78"/>
    <mergeCell ref="AE78:AN78"/>
    <mergeCell ref="AO78:AV78"/>
    <mergeCell ref="AW78:BD78"/>
    <mergeCell ref="BE79:BL79"/>
    <mergeCell ref="A79:F79"/>
    <mergeCell ref="G79:Y79"/>
    <mergeCell ref="Z79:AD79"/>
    <mergeCell ref="AE79:AN79"/>
    <mergeCell ref="AO79:AV79"/>
    <mergeCell ref="AW79:BD79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108:H108"/>
    <mergeCell ref="A109:H109"/>
    <mergeCell ref="A33:F33"/>
    <mergeCell ref="G33:BL33"/>
    <mergeCell ref="A34:F34"/>
    <mergeCell ref="G34:BL34"/>
    <mergeCell ref="A44:F44"/>
    <mergeCell ref="G44:BL44"/>
    <mergeCell ref="A103:AS103"/>
    <mergeCell ref="A104:AS104"/>
    <mergeCell ref="A106:V106"/>
    <mergeCell ref="W106:AM106"/>
    <mergeCell ref="AO106:BG106"/>
    <mergeCell ref="W107:AM107"/>
    <mergeCell ref="AO107:BG107"/>
    <mergeCell ref="A100:V100"/>
    <mergeCell ref="W100:AM100"/>
    <mergeCell ref="AO100:BG100"/>
    <mergeCell ref="W101:AM101"/>
    <mergeCell ref="AO101:BG101"/>
    <mergeCell ref="A102:F102"/>
    <mergeCell ref="BE70:BL70"/>
    <mergeCell ref="A71:F71"/>
    <mergeCell ref="G71:Y71"/>
    <mergeCell ref="BE69:BL69"/>
    <mergeCell ref="A68:F68"/>
    <mergeCell ref="G68:Y68"/>
    <mergeCell ref="Z68:AD68"/>
    <mergeCell ref="AE68:AN68"/>
    <mergeCell ref="AO68:AV68"/>
    <mergeCell ref="AW68:BD68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60:AY60"/>
    <mergeCell ref="A61:C62"/>
    <mergeCell ref="D61:AA62"/>
    <mergeCell ref="AB61:AI62"/>
    <mergeCell ref="AJ61:AQ62"/>
    <mergeCell ref="AR61:AY62"/>
    <mergeCell ref="A59:BL59"/>
    <mergeCell ref="A55:C55"/>
    <mergeCell ref="D55:AB55"/>
    <mergeCell ref="AC55:AJ55"/>
    <mergeCell ref="AK55:AR55"/>
    <mergeCell ref="AS55:AZ55"/>
    <mergeCell ref="A57:C57"/>
    <mergeCell ref="D57:AB57"/>
    <mergeCell ref="AC57:AJ57"/>
    <mergeCell ref="AK57:AR57"/>
    <mergeCell ref="AS57:AZ57"/>
    <mergeCell ref="A56:C56"/>
    <mergeCell ref="D56:AB56"/>
    <mergeCell ref="AC56:AJ56"/>
    <mergeCell ref="AK56:AR56"/>
    <mergeCell ref="AS56:AZ56"/>
    <mergeCell ref="A43:F43"/>
    <mergeCell ref="G43:BL43"/>
    <mergeCell ref="A47:AZ47"/>
    <mergeCell ref="A48:AZ48"/>
    <mergeCell ref="A49:C50"/>
    <mergeCell ref="D49:AB50"/>
    <mergeCell ref="AC49:AJ50"/>
    <mergeCell ref="AK49:AR50"/>
    <mergeCell ref="AS49:AZ50"/>
    <mergeCell ref="A45:F45"/>
    <mergeCell ref="G45:BL45"/>
    <mergeCell ref="A39:BL39"/>
    <mergeCell ref="A40:F40"/>
    <mergeCell ref="G40:BL40"/>
    <mergeCell ref="A41:F41"/>
    <mergeCell ref="G41:BL41"/>
    <mergeCell ref="A42:F42"/>
    <mergeCell ref="G42:BL42"/>
    <mergeCell ref="A31:F31"/>
    <mergeCell ref="G31:BL31"/>
    <mergeCell ref="A32:F32"/>
    <mergeCell ref="G32:BL32"/>
    <mergeCell ref="A36:BL36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1:L71">
    <cfRule type="cellIs" dxfId="51" priority="53" stopIfTrue="1" operator="equal">
      <formula>$G70</formula>
    </cfRule>
  </conditionalFormatting>
  <conditionalFormatting sqref="D53">
    <cfRule type="cellIs" dxfId="50" priority="54" stopIfTrue="1" operator="equal">
      <formula>$D52</formula>
    </cfRule>
  </conditionalFormatting>
  <conditionalFormatting sqref="A71:F71">
    <cfRule type="cellIs" dxfId="49" priority="55" stopIfTrue="1" operator="equal">
      <formula>0</formula>
    </cfRule>
  </conditionalFormatting>
  <conditionalFormatting sqref="D54">
    <cfRule type="cellIs" dxfId="48" priority="52" stopIfTrue="1" operator="equal">
      <formula>$D53</formula>
    </cfRule>
  </conditionalFormatting>
  <conditionalFormatting sqref="D55:D56">
    <cfRule type="cellIs" dxfId="47" priority="51" stopIfTrue="1" operator="equal">
      <formula>$D54</formula>
    </cfRule>
  </conditionalFormatting>
  <conditionalFormatting sqref="D57">
    <cfRule type="cellIs" dxfId="46" priority="50" stopIfTrue="1" operator="equal">
      <formula>$D55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:G79">
    <cfRule type="cellIs" dxfId="33" priority="35" stopIfTrue="1" operator="equal">
      <formula>$G77</formula>
    </cfRule>
  </conditionalFormatting>
  <conditionalFormatting sqref="A78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$G78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:G89">
    <cfRule type="cellIs" dxfId="15" priority="17" stopIfTrue="1" operator="equal">
      <formula>$G87</formula>
    </cfRule>
  </conditionalFormatting>
  <conditionalFormatting sqref="A88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$G88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:G95">
    <cfRule type="cellIs" dxfId="5" priority="7" stopIfTrue="1" operator="equal">
      <formula>$G93</formula>
    </cfRule>
  </conditionalFormatting>
  <conditionalFormatting sqref="A94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$G94</formula>
    </cfRule>
  </conditionalFormatting>
  <conditionalFormatting sqref="A96:F96">
    <cfRule type="cellIs" dxfId="2" priority="6" stopIfTrue="1" operator="equal">
      <formula>0</formula>
    </cfRule>
  </conditionalFormatting>
  <conditionalFormatting sqref="G97:G98">
    <cfRule type="cellIs" dxfId="1" priority="3" stopIfTrue="1" operator="equal">
      <formula>$G96</formula>
    </cfRule>
  </conditionalFormatting>
  <conditionalFormatting sqref="A97:F9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КПК0611141</vt:lpstr>
      <vt:lpstr>КПК0611141!Область_печати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2022-08-15T07:26:18Z</cp:lastPrinted>
  <dcterms:created xsi:type="dcterms:W3CDTF">2016-08-15T09:54:21Z</dcterms:created>
  <dcterms:modified xsi:type="dcterms:W3CDTF">2022-09-26T07:24:26Z</dcterms:modified>
</cp:coreProperties>
</file>