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2" windowWidth="15576" windowHeight="11700"/>
  </bookViews>
  <sheets>
    <sheet name="КПК0611010" sheetId="2" r:id="rId1"/>
  </sheets>
  <definedNames>
    <definedName name="_xlnm.Print_Area" localSheetId="0">КПК0611010!$A$1:$BM$100</definedName>
  </definedNames>
  <calcPr calcId="144525"/>
</workbook>
</file>

<file path=xl/calcChain.xml><?xml version="1.0" encoding="utf-8"?>
<calcChain xmlns="http://schemas.openxmlformats.org/spreadsheetml/2006/main">
  <c r="BE74" i="2" l="1"/>
  <c r="BE75" i="2"/>
  <c r="BE76" i="2"/>
  <c r="BE77" i="2"/>
  <c r="BE78" i="2"/>
  <c r="BE80" i="2"/>
  <c r="BE81" i="2"/>
  <c r="BE82" i="2"/>
  <c r="BE83" i="2"/>
  <c r="BE85" i="2"/>
  <c r="BE86" i="2"/>
  <c r="BE87" i="2"/>
  <c r="BE67" i="2"/>
  <c r="BE68" i="2"/>
  <c r="BE69" i="2"/>
  <c r="BE70" i="2"/>
  <c r="BE71" i="2"/>
  <c r="BE73" i="2"/>
  <c r="BE66" i="2"/>
  <c r="AW83" i="2" l="1"/>
  <c r="AW82" i="2"/>
  <c r="AW78" i="2"/>
  <c r="AW77" i="2"/>
  <c r="AW71" i="2"/>
  <c r="AW70" i="2"/>
  <c r="AK51" i="2"/>
  <c r="AW80" i="2" s="1"/>
  <c r="AC50" i="2" l="1"/>
  <c r="AS22" i="2"/>
  <c r="AC51" i="2" l="1"/>
  <c r="U22" i="2" l="1"/>
  <c r="AR59" i="2" l="1"/>
  <c r="AS51" i="2"/>
  <c r="AS50" i="2"/>
  <c r="AS49" i="2"/>
</calcChain>
</file>

<file path=xl/sharedStrings.xml><?xml version="1.0" encoding="utf-8"?>
<sst xmlns="http://schemas.openxmlformats.org/spreadsheetml/2006/main" count="181" uniqueCount="126">
  <si>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</si>
  <si>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</si>
  <si>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</si>
  <si>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</si>
  <si>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</si>
  <si>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</si>
  <si>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</si>
  <si>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</si>
  <si>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</si>
  <si>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</si>
  <si>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</si>
  <si>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</si>
  <si>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</si>
  <si>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</si>
  <si>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</si>
  <si>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</si>
  <si>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</si>
  <si>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</si>
  <si>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</si>
  <si>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</si>
  <si>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</si>
  <si>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</si>
  <si>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</si>
  <si>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</si>
  <si>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</si>
  <si>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</si>
  <si>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</si>
  <si>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</si>
  <si>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</si>
  <si>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</si>
  <si>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</si>
  <si>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</si>
  <si>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</si>
  <si>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</si>
  <si>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</si>
  <si>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</si>
  <si>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</si>
  <si>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</si>
  <si>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</si>
  <si>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</si>
  <si>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</si>
  <si>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</si>
  <si>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</si>
  <si>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</si>
  <si>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</si>
  <si>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</si>
  <si>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</si>
  <si>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</si>
  <si>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</si>
  <si>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</si>
  <si>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</si>
  <si>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</si>
  <si>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</si>
  <si>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</si>
  <si>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</si>
  <si>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</si>
  <si>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</si>
  <si>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</si>
  <si>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</si>
  <si>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</si>
  <si>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</si>
  <si>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</si>
  <si>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</si>
  <si>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</si>
  <si>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належних умов для надання на належному рівні дошкільної освіти та виховання дівчаток та хлопчиків</t>
  </si>
  <si>
    <t>Забезпечити створення належних умов для надання на належному рівні дошкільної освіти та виховання дівчаток та хлопчиків</t>
  </si>
  <si>
    <t>Забезпечення  виконання капітальних видатків для закладів дошкільної освіти</t>
  </si>
  <si>
    <t>Забезпечити створення належних умов для надання на належному рівні дошкільної освіти та виховання хлопчиків та дівчаток</t>
  </si>
  <si>
    <t>УСЬОГО</t>
  </si>
  <si>
    <t>затрат</t>
  </si>
  <si>
    <t>Z1</t>
  </si>
  <si>
    <t>кількість дошкільних навчальних закладів</t>
  </si>
  <si>
    <t>од.</t>
  </si>
  <si>
    <t>мережа</t>
  </si>
  <si>
    <t>кількість груп</t>
  </si>
  <si>
    <t>штатний розпис</t>
  </si>
  <si>
    <t>в тому числі вихователів, музкерівників</t>
  </si>
  <si>
    <t>обсяг видатків на придбання обладнання та предметів довгострокового користування</t>
  </si>
  <si>
    <t>грн.</t>
  </si>
  <si>
    <t>додаток 6 до рішення сесії</t>
  </si>
  <si>
    <t>Обсяг видатків на капітальний ремонт</t>
  </si>
  <si>
    <t>потреба</t>
  </si>
  <si>
    <t>продукту</t>
  </si>
  <si>
    <t>кількість дітей, що відвідують дошкільні заклади</t>
  </si>
  <si>
    <t>осіб</t>
  </si>
  <si>
    <t>списковий склад</t>
  </si>
  <si>
    <t>кількість дітей від 0 до 6 років</t>
  </si>
  <si>
    <t>списки</t>
  </si>
  <si>
    <t>кількість обладнання та предметів довгострокового користування</t>
  </si>
  <si>
    <t>Кількість об`єктів</t>
  </si>
  <si>
    <t>внутрішній облік</t>
  </si>
  <si>
    <t>ефективності</t>
  </si>
  <si>
    <t>витрати на перебування 1 дитини в дошкільному закладі</t>
  </si>
  <si>
    <t>розрахунок</t>
  </si>
  <si>
    <t>чисельність вихованців на 1 вихователя, музкерівника</t>
  </si>
  <si>
    <t>середні витрати на придбання обладнання та предметів довгострокового користування</t>
  </si>
  <si>
    <t>Середні витрати на капітальний ремонт</t>
  </si>
  <si>
    <t>якості</t>
  </si>
  <si>
    <t>відсоток охоплення дітей дошкільною освітою</t>
  </si>
  <si>
    <t>відс.</t>
  </si>
  <si>
    <t>розрахунок (кількість дітей, що відвідують дошкільні заклади / спискова кількість дітей від 0 до 6 років*100)</t>
  </si>
  <si>
    <t>рівень виконання придбання обладнання та предметів довгострокового користування</t>
  </si>
  <si>
    <t>Рівень виконання капітального ремонту</t>
  </si>
  <si>
    <t>Забезпечення надання дошкільної освіти хлопчикам та дівчаткам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</si>
  <si>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</si>
  <si>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</si>
  <si>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</si>
  <si>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</si>
  <si>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</si>
  <si>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</t>
  </si>
  <si>
    <t>гривень</t>
  </si>
  <si>
    <t>бюджетної програми місцевого бюджету на 2022  рік</t>
  </si>
  <si>
    <t>0611010</t>
  </si>
  <si>
    <t>Надання дошкільної освіти</t>
  </si>
  <si>
    <t>0610000</t>
  </si>
  <si>
    <t>1010</t>
  </si>
  <si>
    <t>0910</t>
  </si>
  <si>
    <t>Конституція Україна, Бюджет кодекс України, Закон України "Про держаний бюджет на 2022 рік", "Про освіту", "Про дошкільну освіту",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Державні будівельні норми, Рішення Ніжинської міської ради VIII скликання від 21.12.2021р. №7-18/2021,Рішення Ніжинської міської ради VIIІ скликання від 24.02.2022 року №6-20/2022 «Про бюджет Ніжинської міської територіальної громади на 2022 рік»,  Рішення виконавчого комітету від 23.06.2022 р. №151, Рішення виконавчого комітету від 03.08.2022р. № 224, Рішення виконавчого комітету від 18.08.2022р. № 247, Рішення виконавчого комітету від 15.09.2022р. № 283.</t>
  </si>
  <si>
    <t>Начальник фінансового управління Ніжинської міської ради</t>
  </si>
  <si>
    <t>Людмила ПИСАРЕНКО</t>
  </si>
  <si>
    <t>Валентина ГРАДОБИК</t>
  </si>
  <si>
    <t>Начальник Управління освіти Ніжинської міської ради</t>
  </si>
  <si>
    <t>кількість штатних посад</t>
  </si>
  <si>
    <t>розрахунок ( кількість дітей, що відвідують дошкільні заклади/кількість штатних посад вихователів, музкерівників</t>
  </si>
  <si>
    <t>хлопчиків</t>
  </si>
  <si>
    <t>дівчаток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</si>
</sst>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0&quot;р.&quot;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/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11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14" fontId="2" fillId="2" borderId="4" xfId="0" quotePrefix="1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66" fontId="2" fillId="2" borderId="8" xfId="0" applyNumberFormat="1" applyFont="1" applyFill="1" applyBorder="1" applyAlignment="1">
      <alignment horizontal="center" vertical="center" wrapText="1"/>
    </xf>
    <xf numFmtId="166" fontId="0" fillId="2" borderId="9" xfId="0" applyNumberFormat="1" applyFill="1" applyBorder="1" applyAlignment="1">
      <alignment horizontal="center" vertical="center" wrapText="1"/>
    </xf>
    <xf numFmtId="166" fontId="0" fillId="2" borderId="10" xfId="0" applyNumberForma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</cellXfs>
  <cellStyles count="1">
    <cellStyle name="Обычный" xfId="0" builtinId="0"/>
  </cellStyles>
  <dxfs count="4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0"/>
  <sheetViews>
    <sheetView tabSelected="1" topLeftCell="A59" zoomScale="70" zoomScaleNormal="70" zoomScaleSheetLayoutView="100" workbookViewId="0">
      <selection activeCell="BE72" sqref="BE72:BL72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93" t="s">
        <v>35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" customHeight="1" x14ac:dyDescent="0.25">
      <c r="AO2" s="98" t="s">
        <v>0</v>
      </c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</row>
    <row r="3" spans="1:77" ht="15" customHeight="1" x14ac:dyDescent="0.25">
      <c r="AO3" s="65" t="s">
        <v>105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 x14ac:dyDescent="0.25">
      <c r="AO4" s="100" t="s">
        <v>106</v>
      </c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</row>
    <row r="5" spans="1:77" x14ac:dyDescent="0.25">
      <c r="AO5" s="64" t="s">
        <v>20</v>
      </c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</row>
    <row r="6" spans="1:77" ht="7.5" customHeight="1" x14ac:dyDescent="0.25"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</row>
    <row r="7" spans="1:77" ht="12.75" customHeight="1" x14ac:dyDescent="0.25">
      <c r="AO7" s="113">
        <v>44830</v>
      </c>
      <c r="AP7" s="114"/>
      <c r="AQ7" s="114"/>
      <c r="AR7" s="114"/>
      <c r="AS7" s="114"/>
      <c r="AT7" s="114"/>
      <c r="AU7" s="114"/>
      <c r="AV7" s="20" t="s">
        <v>63</v>
      </c>
      <c r="AW7" s="52">
        <v>111</v>
      </c>
      <c r="AX7" s="114"/>
      <c r="AY7" s="114"/>
      <c r="AZ7" s="114"/>
      <c r="BA7" s="114"/>
      <c r="BB7" s="114"/>
      <c r="BC7" s="114"/>
      <c r="BD7" s="114"/>
      <c r="BE7" s="114"/>
      <c r="BF7" s="114"/>
    </row>
    <row r="8" spans="1:77" x14ac:dyDescent="0.25">
      <c r="AO8" s="19"/>
      <c r="AP8" s="19"/>
      <c r="AQ8" s="19"/>
      <c r="AR8" s="19"/>
      <c r="AS8" s="19"/>
      <c r="AT8" s="19"/>
      <c r="AU8" s="19"/>
      <c r="AW8" s="5"/>
      <c r="AX8" s="5"/>
      <c r="AY8" s="5"/>
      <c r="AZ8" s="5"/>
      <c r="BA8" s="5"/>
      <c r="BB8" s="5"/>
      <c r="BC8" s="5"/>
      <c r="BD8" s="5"/>
      <c r="BE8" s="5"/>
      <c r="BF8" s="5"/>
    </row>
    <row r="10" spans="1:77" ht="15.75" customHeight="1" x14ac:dyDescent="0.25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25">
      <c r="A11" s="110" t="s">
        <v>111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customFormat="1" ht="14.25" customHeight="1" x14ac:dyDescent="0.25">
      <c r="A13" s="7" t="s">
        <v>53</v>
      </c>
      <c r="B13" s="103" t="s">
        <v>104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6"/>
      <c r="N13" s="115" t="s">
        <v>106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17"/>
      <c r="AU13" s="103" t="s">
        <v>108</v>
      </c>
      <c r="AV13" s="104"/>
      <c r="AW13" s="104"/>
      <c r="AX13" s="104"/>
      <c r="AY13" s="104"/>
      <c r="AZ13" s="104"/>
      <c r="BA13" s="104"/>
      <c r="BB13" s="104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</row>
    <row r="14" spans="1:77" customFormat="1" ht="24" customHeight="1" x14ac:dyDescent="0.25">
      <c r="A14" s="15"/>
      <c r="B14" s="105" t="s">
        <v>56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5"/>
      <c r="N14" s="116" t="s">
        <v>62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5"/>
      <c r="AU14" s="105" t="s">
        <v>55</v>
      </c>
      <c r="AV14" s="105"/>
      <c r="AW14" s="105"/>
      <c r="AX14" s="105"/>
      <c r="AY14" s="105"/>
      <c r="AZ14" s="105"/>
      <c r="BA14" s="105"/>
      <c r="BB14" s="10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</row>
    <row r="15" spans="1:77" customFormat="1" x14ac:dyDescent="0.25">
      <c r="BE15" s="11"/>
      <c r="BF15" s="11"/>
      <c r="BG15" s="11"/>
      <c r="BH15" s="11"/>
      <c r="BI15" s="11"/>
      <c r="BJ15" s="11"/>
      <c r="BK15" s="11"/>
      <c r="BL15" s="11"/>
    </row>
    <row r="16" spans="1:77" customFormat="1" ht="15" customHeight="1" x14ac:dyDescent="0.25">
      <c r="A16" s="18" t="s">
        <v>4</v>
      </c>
      <c r="B16" s="103" t="s">
        <v>114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6"/>
      <c r="N16" s="115" t="s">
        <v>106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17"/>
      <c r="AU16" s="103" t="s">
        <v>108</v>
      </c>
      <c r="AV16" s="104"/>
      <c r="AW16" s="104"/>
      <c r="AX16" s="104"/>
      <c r="AY16" s="104"/>
      <c r="AZ16" s="104"/>
      <c r="BA16" s="104"/>
      <c r="BB16" s="104"/>
      <c r="BC16" s="8"/>
      <c r="BD16" s="8"/>
      <c r="BE16" s="8"/>
      <c r="BF16" s="8"/>
      <c r="BG16" s="8"/>
      <c r="BH16" s="8"/>
      <c r="BI16" s="8"/>
      <c r="BJ16" s="8"/>
      <c r="BK16" s="8"/>
      <c r="BL16" s="9"/>
      <c r="BM16" s="12"/>
      <c r="BN16" s="12"/>
      <c r="BO16" s="12"/>
      <c r="BP16" s="8"/>
      <c r="BQ16" s="8"/>
      <c r="BR16" s="8"/>
      <c r="BS16" s="8"/>
      <c r="BT16" s="8"/>
      <c r="BU16" s="8"/>
      <c r="BV16" s="8"/>
      <c r="BW16" s="8"/>
    </row>
    <row r="17" spans="1:79" customFormat="1" ht="24" customHeight="1" x14ac:dyDescent="0.25">
      <c r="A17" s="14"/>
      <c r="B17" s="105" t="s">
        <v>56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5"/>
      <c r="N17" s="116" t="s">
        <v>61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5"/>
      <c r="AU17" s="105" t="s">
        <v>55</v>
      </c>
      <c r="AV17" s="105"/>
      <c r="AW17" s="105"/>
      <c r="AX17" s="105"/>
      <c r="AY17" s="105"/>
      <c r="AZ17" s="105"/>
      <c r="BA17" s="105"/>
      <c r="BB17" s="105"/>
      <c r="BC17" s="10"/>
      <c r="BD17" s="10"/>
      <c r="BE17" s="10"/>
      <c r="BF17" s="10"/>
      <c r="BG17" s="10"/>
      <c r="BH17" s="10"/>
      <c r="BI17" s="10"/>
      <c r="BJ17" s="10"/>
      <c r="BK17" s="13"/>
      <c r="BL17" s="10"/>
      <c r="BM17" s="12"/>
      <c r="BN17" s="12"/>
      <c r="BO17" s="12"/>
      <c r="BP17" s="10"/>
      <c r="BQ17" s="10"/>
      <c r="BR17" s="10"/>
      <c r="BS17" s="10"/>
      <c r="BT17" s="10"/>
      <c r="BU17" s="10"/>
      <c r="BV17" s="10"/>
      <c r="BW17" s="10"/>
    </row>
    <row r="18" spans="1:79" customFormat="1" x14ac:dyDescent="0.25"/>
    <row r="19" spans="1:79" customFormat="1" ht="14.25" customHeight="1" x14ac:dyDescent="0.25">
      <c r="A19" s="7" t="s">
        <v>54</v>
      </c>
      <c r="B19" s="103" t="s">
        <v>112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115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8"/>
      <c r="AA19" s="103" t="s">
        <v>116</v>
      </c>
      <c r="AB19" s="104"/>
      <c r="AC19" s="104"/>
      <c r="AD19" s="104"/>
      <c r="AE19" s="104"/>
      <c r="AF19" s="104"/>
      <c r="AG19" s="104"/>
      <c r="AH19" s="104"/>
      <c r="AI19" s="104"/>
      <c r="AJ19" s="8"/>
      <c r="AK19" s="111" t="s">
        <v>113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8"/>
      <c r="BE19" s="103" t="s">
        <v>109</v>
      </c>
      <c r="BF19" s="104"/>
      <c r="BG19" s="104"/>
      <c r="BH19" s="104"/>
      <c r="BI19" s="104"/>
      <c r="BJ19" s="104"/>
      <c r="BK19" s="104"/>
      <c r="BL19" s="104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</row>
    <row r="20" spans="1:79" customFormat="1" ht="25.5" customHeight="1" x14ac:dyDescent="0.25">
      <c r="B20" s="105" t="s">
        <v>56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57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"/>
      <c r="AA20" s="117" t="s">
        <v>58</v>
      </c>
      <c r="AB20" s="117"/>
      <c r="AC20" s="117"/>
      <c r="AD20" s="117"/>
      <c r="AE20" s="117"/>
      <c r="AF20" s="117"/>
      <c r="AG20" s="117"/>
      <c r="AH20" s="117"/>
      <c r="AI20" s="117"/>
      <c r="AJ20" s="10"/>
      <c r="AK20" s="112" t="s">
        <v>59</v>
      </c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0"/>
      <c r="BE20" s="105" t="s">
        <v>60</v>
      </c>
      <c r="BF20" s="105"/>
      <c r="BG20" s="105"/>
      <c r="BH20" s="105"/>
      <c r="BI20" s="105"/>
      <c r="BJ20" s="105"/>
      <c r="BK20" s="105"/>
      <c r="BL20" s="105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</row>
    <row r="21" spans="1:79" ht="6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79" ht="24.9" customHeight="1" x14ac:dyDescent="0.25">
      <c r="A22" s="76" t="s">
        <v>50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7">
        <f>AS22+I23</f>
        <v>69040031</v>
      </c>
      <c r="V22" s="77"/>
      <c r="W22" s="77"/>
      <c r="X22" s="77"/>
      <c r="Y22" s="77"/>
      <c r="Z22" s="77"/>
      <c r="AA22" s="77"/>
      <c r="AB22" s="77"/>
      <c r="AC22" s="77"/>
      <c r="AD22" s="77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77">
        <f>54176722+1550000+855000+4110000+1767749+2000000</f>
        <v>64459471</v>
      </c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58" t="s">
        <v>23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" customHeight="1" x14ac:dyDescent="0.25">
      <c r="A23" s="58" t="s">
        <v>22</v>
      </c>
      <c r="B23" s="58"/>
      <c r="C23" s="58"/>
      <c r="D23" s="58"/>
      <c r="E23" s="58"/>
      <c r="F23" s="58"/>
      <c r="G23" s="58"/>
      <c r="H23" s="58"/>
      <c r="I23" s="77">
        <v>4580560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58" t="s">
        <v>24</v>
      </c>
      <c r="U23" s="58"/>
      <c r="V23" s="58"/>
      <c r="W23" s="58"/>
      <c r="X23" s="21"/>
      <c r="Y23" s="21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3"/>
      <c r="AO23" s="23"/>
      <c r="AP23" s="23"/>
      <c r="AQ23" s="23"/>
      <c r="AR23" s="23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3"/>
      <c r="BE23" s="23"/>
      <c r="BF23" s="23"/>
      <c r="BG23" s="23"/>
      <c r="BH23" s="23"/>
      <c r="BI23" s="23"/>
      <c r="BJ23" s="24"/>
      <c r="BK23" s="24"/>
      <c r="BL23" s="24"/>
    </row>
    <row r="24" spans="1:79" ht="12.75" customHeight="1" x14ac:dyDescent="0.25">
      <c r="A24" s="39"/>
      <c r="B24" s="39"/>
      <c r="C24" s="39"/>
      <c r="D24" s="39"/>
      <c r="E24" s="39"/>
      <c r="F24" s="39"/>
      <c r="G24" s="39"/>
      <c r="H24" s="39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39"/>
      <c r="U24" s="39"/>
      <c r="V24" s="39"/>
      <c r="W24" s="39"/>
      <c r="X24" s="21"/>
      <c r="Y24" s="21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3"/>
      <c r="AO24" s="23"/>
      <c r="AP24" s="23"/>
      <c r="AQ24" s="23"/>
      <c r="AR24" s="23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3"/>
      <c r="BE24" s="23"/>
      <c r="BF24" s="23"/>
      <c r="BG24" s="23"/>
      <c r="BH24" s="23"/>
      <c r="BI24" s="23"/>
      <c r="BJ24" s="24"/>
      <c r="BK24" s="24"/>
      <c r="BL24" s="24"/>
    </row>
    <row r="25" spans="1:79" ht="15.75" customHeight="1" x14ac:dyDescent="0.25">
      <c r="A25" s="94" t="s">
        <v>37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</row>
    <row r="26" spans="1:79" ht="95.4" customHeight="1" x14ac:dyDescent="0.25">
      <c r="A26" s="109" t="s">
        <v>117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</row>
    <row r="27" spans="1:79" ht="12.75" customHeigh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pans="1:79" ht="15.75" customHeight="1" x14ac:dyDescent="0.25">
      <c r="A28" s="58" t="s">
        <v>36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 x14ac:dyDescent="0.25">
      <c r="A29" s="82" t="s">
        <v>28</v>
      </c>
      <c r="B29" s="82"/>
      <c r="C29" s="82"/>
      <c r="D29" s="82"/>
      <c r="E29" s="82"/>
      <c r="F29" s="82"/>
      <c r="G29" s="78" t="s">
        <v>40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6" hidden="1" x14ac:dyDescent="0.25">
      <c r="A30" s="53">
        <v>1</v>
      </c>
      <c r="B30" s="53"/>
      <c r="C30" s="53"/>
      <c r="D30" s="53"/>
      <c r="E30" s="53"/>
      <c r="F30" s="53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5">
      <c r="A31" s="57" t="s">
        <v>33</v>
      </c>
      <c r="B31" s="57"/>
      <c r="C31" s="57"/>
      <c r="D31" s="57"/>
      <c r="E31" s="57"/>
      <c r="F31" s="57"/>
      <c r="G31" s="84" t="s">
        <v>7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49</v>
      </c>
    </row>
    <row r="32" spans="1:79" ht="12.75" customHeight="1" x14ac:dyDescent="0.25">
      <c r="A32" s="57">
        <v>1</v>
      </c>
      <c r="B32" s="57"/>
      <c r="C32" s="57"/>
      <c r="D32" s="57"/>
      <c r="E32" s="57"/>
      <c r="F32" s="57"/>
      <c r="G32" s="73" t="s">
        <v>64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  <c r="CA32" s="1" t="s">
        <v>48</v>
      </c>
    </row>
    <row r="33" spans="1:79" ht="12.75" customHeight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</row>
    <row r="34" spans="1:79" ht="15.9" customHeight="1" x14ac:dyDescent="0.25">
      <c r="A34" s="58" t="s">
        <v>38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" customHeight="1" x14ac:dyDescent="0.25">
      <c r="A35" s="109" t="s">
        <v>103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</row>
    <row r="36" spans="1:79" ht="12.75" customHeight="1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79" ht="15.75" customHeight="1" x14ac:dyDescent="0.25">
      <c r="A37" s="58" t="s">
        <v>39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 x14ac:dyDescent="0.25">
      <c r="A38" s="82" t="s">
        <v>28</v>
      </c>
      <c r="B38" s="82"/>
      <c r="C38" s="82"/>
      <c r="D38" s="82"/>
      <c r="E38" s="82"/>
      <c r="F38" s="82"/>
      <c r="G38" s="78" t="s">
        <v>25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6" hidden="1" x14ac:dyDescent="0.25">
      <c r="A39" s="53">
        <v>1</v>
      </c>
      <c r="B39" s="53"/>
      <c r="C39" s="53"/>
      <c r="D39" s="53"/>
      <c r="E39" s="53"/>
      <c r="F39" s="53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5">
      <c r="A40" s="57" t="s">
        <v>6</v>
      </c>
      <c r="B40" s="57"/>
      <c r="C40" s="57"/>
      <c r="D40" s="57"/>
      <c r="E40" s="57"/>
      <c r="F40" s="57"/>
      <c r="G40" s="84" t="s">
        <v>7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11</v>
      </c>
    </row>
    <row r="41" spans="1:79" ht="12.75" customHeight="1" x14ac:dyDescent="0.25">
      <c r="A41" s="57">
        <v>1</v>
      </c>
      <c r="B41" s="57"/>
      <c r="C41" s="57"/>
      <c r="D41" s="57"/>
      <c r="E41" s="57"/>
      <c r="F41" s="57"/>
      <c r="G41" s="73" t="s">
        <v>65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CA41" s="1" t="s">
        <v>12</v>
      </c>
    </row>
    <row r="42" spans="1:79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</row>
    <row r="43" spans="1:79" ht="15.75" customHeight="1" x14ac:dyDescent="0.25">
      <c r="A43" s="58" t="s">
        <v>41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</row>
    <row r="44" spans="1:79" ht="15" customHeight="1" x14ac:dyDescent="0.25">
      <c r="A44" s="81" t="s">
        <v>110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9"/>
      <c r="BB44" s="29"/>
      <c r="BC44" s="29"/>
      <c r="BD44" s="29"/>
      <c r="BE44" s="29"/>
      <c r="BF44" s="29"/>
      <c r="BG44" s="29"/>
      <c r="BH44" s="29"/>
      <c r="BI44" s="30"/>
      <c r="BJ44" s="30"/>
      <c r="BK44" s="30"/>
      <c r="BL44" s="30"/>
    </row>
    <row r="45" spans="1:79" ht="15.9" customHeight="1" x14ac:dyDescent="0.25">
      <c r="A45" s="53" t="s">
        <v>28</v>
      </c>
      <c r="B45" s="53"/>
      <c r="C45" s="53"/>
      <c r="D45" s="67" t="s">
        <v>26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9"/>
      <c r="AC45" s="53" t="s">
        <v>29</v>
      </c>
      <c r="AD45" s="53"/>
      <c r="AE45" s="53"/>
      <c r="AF45" s="53"/>
      <c r="AG45" s="53"/>
      <c r="AH45" s="53"/>
      <c r="AI45" s="53"/>
      <c r="AJ45" s="53"/>
      <c r="AK45" s="53" t="s">
        <v>30</v>
      </c>
      <c r="AL45" s="53"/>
      <c r="AM45" s="53"/>
      <c r="AN45" s="53"/>
      <c r="AO45" s="53"/>
      <c r="AP45" s="53"/>
      <c r="AQ45" s="53"/>
      <c r="AR45" s="53"/>
      <c r="AS45" s="53" t="s">
        <v>27</v>
      </c>
      <c r="AT45" s="53"/>
      <c r="AU45" s="53"/>
      <c r="AV45" s="53"/>
      <c r="AW45" s="53"/>
      <c r="AX45" s="53"/>
      <c r="AY45" s="53"/>
      <c r="AZ45" s="53"/>
      <c r="BA45" s="31"/>
      <c r="BB45" s="31"/>
      <c r="BC45" s="31"/>
      <c r="BD45" s="31"/>
      <c r="BE45" s="31"/>
      <c r="BF45" s="31"/>
      <c r="BG45" s="31"/>
      <c r="BH45" s="31"/>
      <c r="BI45" s="20"/>
      <c r="BJ45" s="20"/>
      <c r="BK45" s="20"/>
      <c r="BL45" s="20"/>
    </row>
    <row r="46" spans="1:79" ht="29.1" customHeight="1" x14ac:dyDescent="0.25">
      <c r="A46" s="53"/>
      <c r="B46" s="53"/>
      <c r="C46" s="53"/>
      <c r="D46" s="70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31"/>
      <c r="BB46" s="31"/>
      <c r="BC46" s="31"/>
      <c r="BD46" s="31"/>
      <c r="BE46" s="31"/>
      <c r="BF46" s="31"/>
      <c r="BG46" s="31"/>
      <c r="BH46" s="31"/>
      <c r="BI46" s="20"/>
      <c r="BJ46" s="20"/>
      <c r="BK46" s="20"/>
      <c r="BL46" s="20"/>
    </row>
    <row r="47" spans="1:79" ht="15.6" x14ac:dyDescent="0.25">
      <c r="A47" s="53">
        <v>1</v>
      </c>
      <c r="B47" s="53"/>
      <c r="C47" s="53"/>
      <c r="D47" s="54">
        <v>2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6"/>
      <c r="AC47" s="53">
        <v>3</v>
      </c>
      <c r="AD47" s="53"/>
      <c r="AE47" s="53"/>
      <c r="AF47" s="53"/>
      <c r="AG47" s="53"/>
      <c r="AH47" s="53"/>
      <c r="AI47" s="53"/>
      <c r="AJ47" s="53"/>
      <c r="AK47" s="53">
        <v>4</v>
      </c>
      <c r="AL47" s="53"/>
      <c r="AM47" s="53"/>
      <c r="AN47" s="53"/>
      <c r="AO47" s="53"/>
      <c r="AP47" s="53"/>
      <c r="AQ47" s="53"/>
      <c r="AR47" s="53"/>
      <c r="AS47" s="53">
        <v>5</v>
      </c>
      <c r="AT47" s="53"/>
      <c r="AU47" s="53"/>
      <c r="AV47" s="53"/>
      <c r="AW47" s="53"/>
      <c r="AX47" s="53"/>
      <c r="AY47" s="53"/>
      <c r="AZ47" s="53"/>
      <c r="BA47" s="31"/>
      <c r="BB47" s="31"/>
      <c r="BC47" s="31"/>
      <c r="BD47" s="31"/>
      <c r="BE47" s="31"/>
      <c r="BF47" s="31"/>
      <c r="BG47" s="31"/>
      <c r="BH47" s="31"/>
      <c r="BI47" s="20"/>
      <c r="BJ47" s="20"/>
      <c r="BK47" s="20"/>
      <c r="BL47" s="20"/>
    </row>
    <row r="48" spans="1:79" s="2" customFormat="1" ht="12.75" hidden="1" customHeight="1" x14ac:dyDescent="0.25">
      <c r="A48" s="57" t="s">
        <v>6</v>
      </c>
      <c r="B48" s="57"/>
      <c r="C48" s="57"/>
      <c r="D48" s="106" t="s">
        <v>7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8"/>
      <c r="AC48" s="92" t="s">
        <v>8</v>
      </c>
      <c r="AD48" s="92"/>
      <c r="AE48" s="92"/>
      <c r="AF48" s="92"/>
      <c r="AG48" s="92"/>
      <c r="AH48" s="92"/>
      <c r="AI48" s="92"/>
      <c r="AJ48" s="92"/>
      <c r="AK48" s="92" t="s">
        <v>9</v>
      </c>
      <c r="AL48" s="92"/>
      <c r="AM48" s="92"/>
      <c r="AN48" s="92"/>
      <c r="AO48" s="92"/>
      <c r="AP48" s="92"/>
      <c r="AQ48" s="92"/>
      <c r="AR48" s="92"/>
      <c r="AS48" s="102" t="s">
        <v>10</v>
      </c>
      <c r="AT48" s="92"/>
      <c r="AU48" s="92"/>
      <c r="AV48" s="92"/>
      <c r="AW48" s="92"/>
      <c r="AX48" s="92"/>
      <c r="AY48" s="92"/>
      <c r="AZ48" s="92"/>
      <c r="BA48" s="32"/>
      <c r="BB48" s="33"/>
      <c r="BC48" s="33"/>
      <c r="BD48" s="33"/>
      <c r="BE48" s="33"/>
      <c r="BF48" s="33"/>
      <c r="BG48" s="33"/>
      <c r="BH48" s="33"/>
      <c r="BI48" s="34"/>
      <c r="BJ48" s="34"/>
      <c r="BK48" s="34"/>
      <c r="BL48" s="34"/>
      <c r="CA48" s="2" t="s">
        <v>13</v>
      </c>
    </row>
    <row r="49" spans="1:79" ht="12.75" customHeight="1" x14ac:dyDescent="0.25">
      <c r="A49" s="57">
        <v>1</v>
      </c>
      <c r="B49" s="57"/>
      <c r="C49" s="57"/>
      <c r="D49" s="73" t="s">
        <v>66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83">
        <v>0</v>
      </c>
      <c r="AD49" s="83"/>
      <c r="AE49" s="83"/>
      <c r="AF49" s="83"/>
      <c r="AG49" s="83"/>
      <c r="AH49" s="83"/>
      <c r="AI49" s="83"/>
      <c r="AJ49" s="83"/>
      <c r="AK49" s="83">
        <v>0</v>
      </c>
      <c r="AL49" s="83"/>
      <c r="AM49" s="83"/>
      <c r="AN49" s="83"/>
      <c r="AO49" s="83"/>
      <c r="AP49" s="83"/>
      <c r="AQ49" s="83"/>
      <c r="AR49" s="83"/>
      <c r="AS49" s="83">
        <f>AC49+AK49</f>
        <v>0</v>
      </c>
      <c r="AT49" s="83"/>
      <c r="AU49" s="83"/>
      <c r="AV49" s="83"/>
      <c r="AW49" s="83"/>
      <c r="AX49" s="83"/>
      <c r="AY49" s="83"/>
      <c r="AZ49" s="83"/>
      <c r="BA49" s="35"/>
      <c r="BB49" s="35"/>
      <c r="BC49" s="35"/>
      <c r="BD49" s="35"/>
      <c r="BE49" s="35"/>
      <c r="BF49" s="35"/>
      <c r="BG49" s="35"/>
      <c r="BH49" s="35"/>
      <c r="BI49" s="20"/>
      <c r="BJ49" s="20"/>
      <c r="BK49" s="20"/>
      <c r="BL49" s="20"/>
      <c r="CA49" s="1" t="s">
        <v>14</v>
      </c>
    </row>
    <row r="50" spans="1:79" ht="25.5" customHeight="1" x14ac:dyDescent="0.25">
      <c r="A50" s="57">
        <v>2</v>
      </c>
      <c r="B50" s="57"/>
      <c r="C50" s="57"/>
      <c r="D50" s="73" t="s">
        <v>67</v>
      </c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5"/>
      <c r="AC50" s="83">
        <f>54176722+1550000+855000+4110000+1767749+2000000</f>
        <v>64459471</v>
      </c>
      <c r="AD50" s="83"/>
      <c r="AE50" s="83"/>
      <c r="AF50" s="83"/>
      <c r="AG50" s="83"/>
      <c r="AH50" s="83"/>
      <c r="AI50" s="83"/>
      <c r="AJ50" s="83"/>
      <c r="AK50" s="83">
        <v>4580560</v>
      </c>
      <c r="AL50" s="83"/>
      <c r="AM50" s="83"/>
      <c r="AN50" s="83"/>
      <c r="AO50" s="83"/>
      <c r="AP50" s="83"/>
      <c r="AQ50" s="83"/>
      <c r="AR50" s="83"/>
      <c r="AS50" s="83">
        <f>AC50+AK50</f>
        <v>69040031</v>
      </c>
      <c r="AT50" s="83"/>
      <c r="AU50" s="83"/>
      <c r="AV50" s="83"/>
      <c r="AW50" s="83"/>
      <c r="AX50" s="83"/>
      <c r="AY50" s="83"/>
      <c r="AZ50" s="83"/>
      <c r="BA50" s="35"/>
      <c r="BB50" s="35"/>
      <c r="BC50" s="35"/>
      <c r="BD50" s="35"/>
      <c r="BE50" s="35"/>
      <c r="BF50" s="35"/>
      <c r="BG50" s="35"/>
      <c r="BH50" s="35"/>
      <c r="BI50" s="20"/>
      <c r="BJ50" s="20"/>
      <c r="BK50" s="20"/>
      <c r="BL50" s="20"/>
    </row>
    <row r="51" spans="1:79" s="2" customFormat="1" x14ac:dyDescent="0.25">
      <c r="A51" s="60"/>
      <c r="B51" s="60"/>
      <c r="C51" s="60"/>
      <c r="D51" s="118" t="s">
        <v>68</v>
      </c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20"/>
      <c r="AC51" s="91">
        <f>AC49+AC50</f>
        <v>64459471</v>
      </c>
      <c r="AD51" s="91"/>
      <c r="AE51" s="91"/>
      <c r="AF51" s="91"/>
      <c r="AG51" s="91"/>
      <c r="AH51" s="91"/>
      <c r="AI51" s="91"/>
      <c r="AJ51" s="91"/>
      <c r="AK51" s="91">
        <f>AK49+AK50</f>
        <v>4580560</v>
      </c>
      <c r="AL51" s="91"/>
      <c r="AM51" s="91"/>
      <c r="AN51" s="91"/>
      <c r="AO51" s="91"/>
      <c r="AP51" s="91"/>
      <c r="AQ51" s="91"/>
      <c r="AR51" s="91"/>
      <c r="AS51" s="91">
        <f>AC51+AK51</f>
        <v>69040031</v>
      </c>
      <c r="AT51" s="91"/>
      <c r="AU51" s="91"/>
      <c r="AV51" s="91"/>
      <c r="AW51" s="91"/>
      <c r="AX51" s="91"/>
      <c r="AY51" s="91"/>
      <c r="AZ51" s="91"/>
      <c r="BA51" s="36"/>
      <c r="BB51" s="36"/>
      <c r="BC51" s="36"/>
      <c r="BD51" s="36"/>
      <c r="BE51" s="36"/>
      <c r="BF51" s="36"/>
      <c r="BG51" s="36"/>
      <c r="BH51" s="36"/>
      <c r="BI51" s="34"/>
      <c r="BJ51" s="34"/>
      <c r="BK51" s="34"/>
      <c r="BL51" s="34"/>
    </row>
    <row r="52" spans="1:79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</row>
    <row r="53" spans="1:79" ht="15.75" customHeight="1" x14ac:dyDescent="0.25">
      <c r="A53" s="94" t="s">
        <v>42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</row>
    <row r="54" spans="1:79" ht="15" customHeight="1" x14ac:dyDescent="0.25">
      <c r="A54" s="81" t="s">
        <v>110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</row>
    <row r="55" spans="1:79" ht="15.9" customHeight="1" x14ac:dyDescent="0.25">
      <c r="A55" s="53" t="s">
        <v>28</v>
      </c>
      <c r="B55" s="53"/>
      <c r="C55" s="53"/>
      <c r="D55" s="67" t="s">
        <v>34</v>
      </c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9"/>
      <c r="AB55" s="53" t="s">
        <v>29</v>
      </c>
      <c r="AC55" s="53"/>
      <c r="AD55" s="53"/>
      <c r="AE55" s="53"/>
      <c r="AF55" s="53"/>
      <c r="AG55" s="53"/>
      <c r="AH55" s="53"/>
      <c r="AI55" s="53"/>
      <c r="AJ55" s="53" t="s">
        <v>30</v>
      </c>
      <c r="AK55" s="53"/>
      <c r="AL55" s="53"/>
      <c r="AM55" s="53"/>
      <c r="AN55" s="53"/>
      <c r="AO55" s="53"/>
      <c r="AP55" s="53"/>
      <c r="AQ55" s="53"/>
      <c r="AR55" s="53" t="s">
        <v>27</v>
      </c>
      <c r="AS55" s="53"/>
      <c r="AT55" s="53"/>
      <c r="AU55" s="53"/>
      <c r="AV55" s="53"/>
      <c r="AW55" s="53"/>
      <c r="AX55" s="53"/>
      <c r="AY55" s="53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</row>
    <row r="56" spans="1:79" ht="29.1" customHeight="1" x14ac:dyDescent="0.25">
      <c r="A56" s="53"/>
      <c r="B56" s="53"/>
      <c r="C56" s="53"/>
      <c r="D56" s="70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</row>
    <row r="57" spans="1:79" ht="15.75" customHeight="1" x14ac:dyDescent="0.25">
      <c r="A57" s="53">
        <v>1</v>
      </c>
      <c r="B57" s="53"/>
      <c r="C57" s="53"/>
      <c r="D57" s="54">
        <v>2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6"/>
      <c r="AB57" s="53">
        <v>3</v>
      </c>
      <c r="AC57" s="53"/>
      <c r="AD57" s="53"/>
      <c r="AE57" s="53"/>
      <c r="AF57" s="53"/>
      <c r="AG57" s="53"/>
      <c r="AH57" s="53"/>
      <c r="AI57" s="53"/>
      <c r="AJ57" s="53">
        <v>4</v>
      </c>
      <c r="AK57" s="53"/>
      <c r="AL57" s="53"/>
      <c r="AM57" s="53"/>
      <c r="AN57" s="53"/>
      <c r="AO57" s="53"/>
      <c r="AP57" s="53"/>
      <c r="AQ57" s="53"/>
      <c r="AR57" s="53">
        <v>5</v>
      </c>
      <c r="AS57" s="53"/>
      <c r="AT57" s="53"/>
      <c r="AU57" s="53"/>
      <c r="AV57" s="53"/>
      <c r="AW57" s="53"/>
      <c r="AX57" s="53"/>
      <c r="AY57" s="53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</row>
    <row r="58" spans="1:79" ht="12.75" hidden="1" customHeight="1" x14ac:dyDescent="0.25">
      <c r="A58" s="57" t="s">
        <v>6</v>
      </c>
      <c r="B58" s="57"/>
      <c r="C58" s="57"/>
      <c r="D58" s="84" t="s">
        <v>7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92" t="s">
        <v>8</v>
      </c>
      <c r="AC58" s="92"/>
      <c r="AD58" s="92"/>
      <c r="AE58" s="92"/>
      <c r="AF58" s="92"/>
      <c r="AG58" s="92"/>
      <c r="AH58" s="92"/>
      <c r="AI58" s="92"/>
      <c r="AJ58" s="92" t="s">
        <v>9</v>
      </c>
      <c r="AK58" s="92"/>
      <c r="AL58" s="92"/>
      <c r="AM58" s="92"/>
      <c r="AN58" s="92"/>
      <c r="AO58" s="92"/>
      <c r="AP58" s="92"/>
      <c r="AQ58" s="92"/>
      <c r="AR58" s="92" t="s">
        <v>10</v>
      </c>
      <c r="AS58" s="92"/>
      <c r="AT58" s="92"/>
      <c r="AU58" s="92"/>
      <c r="AV58" s="92"/>
      <c r="AW58" s="92"/>
      <c r="AX58" s="92"/>
      <c r="AY58" s="92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CA58" s="1" t="s">
        <v>15</v>
      </c>
    </row>
    <row r="59" spans="1:79" s="2" customFormat="1" ht="12.75" customHeight="1" x14ac:dyDescent="0.25">
      <c r="A59" s="60"/>
      <c r="B59" s="60"/>
      <c r="C59" s="60"/>
      <c r="D59" s="63" t="s">
        <v>27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7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>
        <f>AB59+AJ59</f>
        <v>0</v>
      </c>
      <c r="AS59" s="91"/>
      <c r="AT59" s="91"/>
      <c r="AU59" s="91"/>
      <c r="AV59" s="91"/>
      <c r="AW59" s="91"/>
      <c r="AX59" s="91"/>
      <c r="AY59" s="91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CA59" s="2" t="s">
        <v>16</v>
      </c>
    </row>
    <row r="60" spans="1:79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</row>
    <row r="61" spans="1:79" ht="15.75" customHeight="1" x14ac:dyDescent="0.25">
      <c r="A61" s="58" t="s">
        <v>43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</row>
    <row r="62" spans="1:79" ht="30" customHeight="1" x14ac:dyDescent="0.25">
      <c r="A62" s="53" t="s">
        <v>28</v>
      </c>
      <c r="B62" s="53"/>
      <c r="C62" s="53"/>
      <c r="D62" s="53"/>
      <c r="E62" s="53"/>
      <c r="F62" s="53"/>
      <c r="G62" s="54" t="s">
        <v>44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6"/>
      <c r="Z62" s="53" t="s">
        <v>2</v>
      </c>
      <c r="AA62" s="53"/>
      <c r="AB62" s="53"/>
      <c r="AC62" s="53"/>
      <c r="AD62" s="53"/>
      <c r="AE62" s="53" t="s">
        <v>1</v>
      </c>
      <c r="AF62" s="53"/>
      <c r="AG62" s="53"/>
      <c r="AH62" s="53"/>
      <c r="AI62" s="53"/>
      <c r="AJ62" s="53"/>
      <c r="AK62" s="53"/>
      <c r="AL62" s="53"/>
      <c r="AM62" s="53"/>
      <c r="AN62" s="53"/>
      <c r="AO62" s="54" t="s">
        <v>29</v>
      </c>
      <c r="AP62" s="55"/>
      <c r="AQ62" s="55"/>
      <c r="AR62" s="55"/>
      <c r="AS62" s="55"/>
      <c r="AT62" s="55"/>
      <c r="AU62" s="55"/>
      <c r="AV62" s="56"/>
      <c r="AW62" s="54" t="s">
        <v>30</v>
      </c>
      <c r="AX62" s="55"/>
      <c r="AY62" s="55"/>
      <c r="AZ62" s="55"/>
      <c r="BA62" s="55"/>
      <c r="BB62" s="55"/>
      <c r="BC62" s="55"/>
      <c r="BD62" s="56"/>
      <c r="BE62" s="54" t="s">
        <v>27</v>
      </c>
      <c r="BF62" s="55"/>
      <c r="BG62" s="55"/>
      <c r="BH62" s="55"/>
      <c r="BI62" s="55"/>
      <c r="BJ62" s="55"/>
      <c r="BK62" s="55"/>
      <c r="BL62" s="56"/>
    </row>
    <row r="63" spans="1:79" ht="15.75" customHeight="1" x14ac:dyDescent="0.25">
      <c r="A63" s="53">
        <v>1</v>
      </c>
      <c r="B63" s="53"/>
      <c r="C63" s="53"/>
      <c r="D63" s="53"/>
      <c r="E63" s="53"/>
      <c r="F63" s="53"/>
      <c r="G63" s="54">
        <v>2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6"/>
      <c r="Z63" s="53">
        <v>3</v>
      </c>
      <c r="AA63" s="53"/>
      <c r="AB63" s="53"/>
      <c r="AC63" s="53"/>
      <c r="AD63" s="53"/>
      <c r="AE63" s="53">
        <v>4</v>
      </c>
      <c r="AF63" s="53"/>
      <c r="AG63" s="53"/>
      <c r="AH63" s="53"/>
      <c r="AI63" s="53"/>
      <c r="AJ63" s="53"/>
      <c r="AK63" s="53"/>
      <c r="AL63" s="53"/>
      <c r="AM63" s="53"/>
      <c r="AN63" s="53"/>
      <c r="AO63" s="53">
        <v>5</v>
      </c>
      <c r="AP63" s="53"/>
      <c r="AQ63" s="53"/>
      <c r="AR63" s="53"/>
      <c r="AS63" s="53"/>
      <c r="AT63" s="53"/>
      <c r="AU63" s="53"/>
      <c r="AV63" s="53"/>
      <c r="AW63" s="53">
        <v>6</v>
      </c>
      <c r="AX63" s="53"/>
      <c r="AY63" s="53"/>
      <c r="AZ63" s="53"/>
      <c r="BA63" s="53"/>
      <c r="BB63" s="53"/>
      <c r="BC63" s="53"/>
      <c r="BD63" s="53"/>
      <c r="BE63" s="53">
        <v>7</v>
      </c>
      <c r="BF63" s="53"/>
      <c r="BG63" s="53"/>
      <c r="BH63" s="53"/>
      <c r="BI63" s="53"/>
      <c r="BJ63" s="53"/>
      <c r="BK63" s="53"/>
      <c r="BL63" s="53"/>
    </row>
    <row r="64" spans="1:79" ht="12.75" hidden="1" customHeight="1" x14ac:dyDescent="0.25">
      <c r="A64" s="57" t="s">
        <v>33</v>
      </c>
      <c r="B64" s="57"/>
      <c r="C64" s="57"/>
      <c r="D64" s="57"/>
      <c r="E64" s="57"/>
      <c r="F64" s="57"/>
      <c r="G64" s="84" t="s">
        <v>7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6"/>
      <c r="Z64" s="57" t="s">
        <v>19</v>
      </c>
      <c r="AA64" s="57"/>
      <c r="AB64" s="57"/>
      <c r="AC64" s="57"/>
      <c r="AD64" s="57"/>
      <c r="AE64" s="90" t="s">
        <v>32</v>
      </c>
      <c r="AF64" s="90"/>
      <c r="AG64" s="90"/>
      <c r="AH64" s="90"/>
      <c r="AI64" s="90"/>
      <c r="AJ64" s="90"/>
      <c r="AK64" s="90"/>
      <c r="AL64" s="90"/>
      <c r="AM64" s="90"/>
      <c r="AN64" s="84"/>
      <c r="AO64" s="92" t="s">
        <v>8</v>
      </c>
      <c r="AP64" s="92"/>
      <c r="AQ64" s="92"/>
      <c r="AR64" s="92"/>
      <c r="AS64" s="92"/>
      <c r="AT64" s="92"/>
      <c r="AU64" s="92"/>
      <c r="AV64" s="92"/>
      <c r="AW64" s="92" t="s">
        <v>31</v>
      </c>
      <c r="AX64" s="92"/>
      <c r="AY64" s="92"/>
      <c r="AZ64" s="92"/>
      <c r="BA64" s="92"/>
      <c r="BB64" s="92"/>
      <c r="BC64" s="92"/>
      <c r="BD64" s="92"/>
      <c r="BE64" s="92" t="s">
        <v>70</v>
      </c>
      <c r="BF64" s="92"/>
      <c r="BG64" s="92"/>
      <c r="BH64" s="92"/>
      <c r="BI64" s="92"/>
      <c r="BJ64" s="92"/>
      <c r="BK64" s="92"/>
      <c r="BL64" s="92"/>
      <c r="CA64" s="1" t="s">
        <v>17</v>
      </c>
    </row>
    <row r="65" spans="1:79" s="2" customFormat="1" ht="12.75" customHeight="1" x14ac:dyDescent="0.25">
      <c r="A65" s="60">
        <v>0</v>
      </c>
      <c r="B65" s="60"/>
      <c r="C65" s="60"/>
      <c r="D65" s="60"/>
      <c r="E65" s="60"/>
      <c r="F65" s="60"/>
      <c r="G65" s="87" t="s">
        <v>69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9"/>
      <c r="Z65" s="61"/>
      <c r="AA65" s="61"/>
      <c r="AB65" s="61"/>
      <c r="AC65" s="61"/>
      <c r="AD65" s="61"/>
      <c r="AE65" s="62"/>
      <c r="AF65" s="62"/>
      <c r="AG65" s="62"/>
      <c r="AH65" s="62"/>
      <c r="AI65" s="62"/>
      <c r="AJ65" s="62"/>
      <c r="AK65" s="62"/>
      <c r="AL65" s="62"/>
      <c r="AM65" s="62"/>
      <c r="AN65" s="63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CA65" s="2" t="s">
        <v>18</v>
      </c>
    </row>
    <row r="66" spans="1:79" ht="12.75" customHeight="1" x14ac:dyDescent="0.25">
      <c r="A66" s="57">
        <v>1</v>
      </c>
      <c r="B66" s="57"/>
      <c r="C66" s="57"/>
      <c r="D66" s="57"/>
      <c r="E66" s="57"/>
      <c r="F66" s="57"/>
      <c r="G66" s="121" t="s">
        <v>71</v>
      </c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3"/>
      <c r="Z66" s="102" t="s">
        <v>72</v>
      </c>
      <c r="AA66" s="102"/>
      <c r="AB66" s="102"/>
      <c r="AC66" s="102"/>
      <c r="AD66" s="102"/>
      <c r="AE66" s="102" t="s">
        <v>73</v>
      </c>
      <c r="AF66" s="102"/>
      <c r="AG66" s="102"/>
      <c r="AH66" s="102"/>
      <c r="AI66" s="102"/>
      <c r="AJ66" s="102"/>
      <c r="AK66" s="102"/>
      <c r="AL66" s="102"/>
      <c r="AM66" s="102"/>
      <c r="AN66" s="124"/>
      <c r="AO66" s="83">
        <v>15</v>
      </c>
      <c r="AP66" s="83"/>
      <c r="AQ66" s="83"/>
      <c r="AR66" s="83"/>
      <c r="AS66" s="83"/>
      <c r="AT66" s="83"/>
      <c r="AU66" s="83"/>
      <c r="AV66" s="83"/>
      <c r="AW66" s="83">
        <v>0</v>
      </c>
      <c r="AX66" s="83"/>
      <c r="AY66" s="83"/>
      <c r="AZ66" s="83"/>
      <c r="BA66" s="83"/>
      <c r="BB66" s="83"/>
      <c r="BC66" s="83"/>
      <c r="BD66" s="83"/>
      <c r="BE66" s="83">
        <f>AO66+AW66</f>
        <v>15</v>
      </c>
      <c r="BF66" s="83"/>
      <c r="BG66" s="83"/>
      <c r="BH66" s="83"/>
      <c r="BI66" s="83"/>
      <c r="BJ66" s="83"/>
      <c r="BK66" s="83"/>
      <c r="BL66" s="83"/>
    </row>
    <row r="67" spans="1:79" ht="12.75" customHeight="1" x14ac:dyDescent="0.25">
      <c r="A67" s="57">
        <v>2</v>
      </c>
      <c r="B67" s="57"/>
      <c r="C67" s="57"/>
      <c r="D67" s="57"/>
      <c r="E67" s="57"/>
      <c r="F67" s="57"/>
      <c r="G67" s="121" t="s">
        <v>74</v>
      </c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3"/>
      <c r="Z67" s="102" t="s">
        <v>72</v>
      </c>
      <c r="AA67" s="102"/>
      <c r="AB67" s="102"/>
      <c r="AC67" s="102"/>
      <c r="AD67" s="102"/>
      <c r="AE67" s="102" t="s">
        <v>73</v>
      </c>
      <c r="AF67" s="102"/>
      <c r="AG67" s="102"/>
      <c r="AH67" s="102"/>
      <c r="AI67" s="102"/>
      <c r="AJ67" s="102"/>
      <c r="AK67" s="102"/>
      <c r="AL67" s="102"/>
      <c r="AM67" s="102"/>
      <c r="AN67" s="124"/>
      <c r="AO67" s="83">
        <v>77</v>
      </c>
      <c r="AP67" s="83"/>
      <c r="AQ67" s="83"/>
      <c r="AR67" s="83"/>
      <c r="AS67" s="83"/>
      <c r="AT67" s="83"/>
      <c r="AU67" s="83"/>
      <c r="AV67" s="83"/>
      <c r="AW67" s="83">
        <v>0</v>
      </c>
      <c r="AX67" s="83"/>
      <c r="AY67" s="83"/>
      <c r="AZ67" s="83"/>
      <c r="BA67" s="83"/>
      <c r="BB67" s="83"/>
      <c r="BC67" s="83"/>
      <c r="BD67" s="83"/>
      <c r="BE67" s="83">
        <f t="shared" ref="BE67:BE73" si="0">AO67+AW67</f>
        <v>77</v>
      </c>
      <c r="BF67" s="83"/>
      <c r="BG67" s="83"/>
      <c r="BH67" s="83"/>
      <c r="BI67" s="83"/>
      <c r="BJ67" s="83"/>
      <c r="BK67" s="83"/>
      <c r="BL67" s="83"/>
    </row>
    <row r="68" spans="1:79" ht="12.75" customHeight="1" x14ac:dyDescent="0.25">
      <c r="A68" s="57">
        <v>3</v>
      </c>
      <c r="B68" s="57"/>
      <c r="C68" s="57"/>
      <c r="D68" s="57"/>
      <c r="E68" s="57"/>
      <c r="F68" s="57"/>
      <c r="G68" s="121" t="s">
        <v>122</v>
      </c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3"/>
      <c r="Z68" s="102" t="s">
        <v>72</v>
      </c>
      <c r="AA68" s="102"/>
      <c r="AB68" s="102"/>
      <c r="AC68" s="102"/>
      <c r="AD68" s="102"/>
      <c r="AE68" s="102" t="s">
        <v>75</v>
      </c>
      <c r="AF68" s="102"/>
      <c r="AG68" s="102"/>
      <c r="AH68" s="102"/>
      <c r="AI68" s="102"/>
      <c r="AJ68" s="102"/>
      <c r="AK68" s="102"/>
      <c r="AL68" s="102"/>
      <c r="AM68" s="102"/>
      <c r="AN68" s="124"/>
      <c r="AO68" s="83">
        <v>478.04500000000002</v>
      </c>
      <c r="AP68" s="83"/>
      <c r="AQ68" s="83"/>
      <c r="AR68" s="83"/>
      <c r="AS68" s="83"/>
      <c r="AT68" s="83"/>
      <c r="AU68" s="83"/>
      <c r="AV68" s="83"/>
      <c r="AW68" s="83">
        <v>0</v>
      </c>
      <c r="AX68" s="83"/>
      <c r="AY68" s="83"/>
      <c r="AZ68" s="83"/>
      <c r="BA68" s="83"/>
      <c r="BB68" s="83"/>
      <c r="BC68" s="83"/>
      <c r="BD68" s="83"/>
      <c r="BE68" s="83">
        <f t="shared" si="0"/>
        <v>478.04500000000002</v>
      </c>
      <c r="BF68" s="83"/>
      <c r="BG68" s="83"/>
      <c r="BH68" s="83"/>
      <c r="BI68" s="83"/>
      <c r="BJ68" s="83"/>
      <c r="BK68" s="83"/>
      <c r="BL68" s="83"/>
    </row>
    <row r="69" spans="1:79" ht="12.75" customHeight="1" x14ac:dyDescent="0.25">
      <c r="A69" s="57">
        <v>4</v>
      </c>
      <c r="B69" s="57"/>
      <c r="C69" s="57"/>
      <c r="D69" s="57"/>
      <c r="E69" s="57"/>
      <c r="F69" s="57"/>
      <c r="G69" s="121" t="s">
        <v>76</v>
      </c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3"/>
      <c r="Z69" s="102" t="s">
        <v>72</v>
      </c>
      <c r="AA69" s="102"/>
      <c r="AB69" s="102"/>
      <c r="AC69" s="102"/>
      <c r="AD69" s="102"/>
      <c r="AE69" s="102" t="s">
        <v>75</v>
      </c>
      <c r="AF69" s="102"/>
      <c r="AG69" s="102"/>
      <c r="AH69" s="102"/>
      <c r="AI69" s="102"/>
      <c r="AJ69" s="102"/>
      <c r="AK69" s="102"/>
      <c r="AL69" s="102"/>
      <c r="AM69" s="102"/>
      <c r="AN69" s="124"/>
      <c r="AO69" s="83">
        <v>177.77</v>
      </c>
      <c r="AP69" s="83"/>
      <c r="AQ69" s="83"/>
      <c r="AR69" s="83"/>
      <c r="AS69" s="83"/>
      <c r="AT69" s="83"/>
      <c r="AU69" s="83"/>
      <c r="AV69" s="83"/>
      <c r="AW69" s="83">
        <v>0</v>
      </c>
      <c r="AX69" s="83"/>
      <c r="AY69" s="83"/>
      <c r="AZ69" s="83"/>
      <c r="BA69" s="83"/>
      <c r="BB69" s="83"/>
      <c r="BC69" s="83"/>
      <c r="BD69" s="83"/>
      <c r="BE69" s="83">
        <f t="shared" si="0"/>
        <v>177.77</v>
      </c>
      <c r="BF69" s="83"/>
      <c r="BG69" s="83"/>
      <c r="BH69" s="83"/>
      <c r="BI69" s="83"/>
      <c r="BJ69" s="83"/>
      <c r="BK69" s="83"/>
      <c r="BL69" s="83"/>
    </row>
    <row r="70" spans="1:79" ht="25.5" customHeight="1" x14ac:dyDescent="0.25">
      <c r="A70" s="57">
        <v>5</v>
      </c>
      <c r="B70" s="57"/>
      <c r="C70" s="57"/>
      <c r="D70" s="57"/>
      <c r="E70" s="57"/>
      <c r="F70" s="57"/>
      <c r="G70" s="121" t="s">
        <v>77</v>
      </c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3"/>
      <c r="Z70" s="102" t="s">
        <v>78</v>
      </c>
      <c r="AA70" s="102"/>
      <c r="AB70" s="102"/>
      <c r="AC70" s="102"/>
      <c r="AD70" s="102"/>
      <c r="AE70" s="121" t="s">
        <v>79</v>
      </c>
      <c r="AF70" s="122"/>
      <c r="AG70" s="122"/>
      <c r="AH70" s="122"/>
      <c r="AI70" s="122"/>
      <c r="AJ70" s="122"/>
      <c r="AK70" s="122"/>
      <c r="AL70" s="122"/>
      <c r="AM70" s="122"/>
      <c r="AN70" s="123"/>
      <c r="AO70" s="83">
        <v>0</v>
      </c>
      <c r="AP70" s="83"/>
      <c r="AQ70" s="83"/>
      <c r="AR70" s="83"/>
      <c r="AS70" s="83"/>
      <c r="AT70" s="83"/>
      <c r="AU70" s="83"/>
      <c r="AV70" s="83"/>
      <c r="AW70" s="83">
        <f>50160-50160</f>
        <v>0</v>
      </c>
      <c r="AX70" s="83"/>
      <c r="AY70" s="83"/>
      <c r="AZ70" s="83"/>
      <c r="BA70" s="83"/>
      <c r="BB70" s="83"/>
      <c r="BC70" s="83"/>
      <c r="BD70" s="83"/>
      <c r="BE70" s="83">
        <f t="shared" si="0"/>
        <v>0</v>
      </c>
      <c r="BF70" s="83"/>
      <c r="BG70" s="83"/>
      <c r="BH70" s="83"/>
      <c r="BI70" s="83"/>
      <c r="BJ70" s="83"/>
      <c r="BK70" s="83"/>
      <c r="BL70" s="83"/>
    </row>
    <row r="71" spans="1:79" ht="12.75" customHeight="1" x14ac:dyDescent="0.25">
      <c r="A71" s="57">
        <v>16</v>
      </c>
      <c r="B71" s="57"/>
      <c r="C71" s="57"/>
      <c r="D71" s="57"/>
      <c r="E71" s="57"/>
      <c r="F71" s="57"/>
      <c r="G71" s="121" t="s">
        <v>80</v>
      </c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3"/>
      <c r="Z71" s="102" t="s">
        <v>78</v>
      </c>
      <c r="AA71" s="102"/>
      <c r="AB71" s="102"/>
      <c r="AC71" s="102"/>
      <c r="AD71" s="102"/>
      <c r="AE71" s="121" t="s">
        <v>81</v>
      </c>
      <c r="AF71" s="122"/>
      <c r="AG71" s="122"/>
      <c r="AH71" s="122"/>
      <c r="AI71" s="122"/>
      <c r="AJ71" s="122"/>
      <c r="AK71" s="122"/>
      <c r="AL71" s="122"/>
      <c r="AM71" s="122"/>
      <c r="AN71" s="123"/>
      <c r="AO71" s="83">
        <v>0</v>
      </c>
      <c r="AP71" s="83"/>
      <c r="AQ71" s="83"/>
      <c r="AR71" s="83"/>
      <c r="AS71" s="83"/>
      <c r="AT71" s="83"/>
      <c r="AU71" s="83"/>
      <c r="AV71" s="83"/>
      <c r="AW71" s="83">
        <f>450000-450000</f>
        <v>0</v>
      </c>
      <c r="AX71" s="83"/>
      <c r="AY71" s="83"/>
      <c r="AZ71" s="83"/>
      <c r="BA71" s="83"/>
      <c r="BB71" s="83"/>
      <c r="BC71" s="83"/>
      <c r="BD71" s="83"/>
      <c r="BE71" s="83">
        <f t="shared" si="0"/>
        <v>0</v>
      </c>
      <c r="BF71" s="83"/>
      <c r="BG71" s="83"/>
      <c r="BH71" s="83"/>
      <c r="BI71" s="83"/>
      <c r="BJ71" s="83"/>
      <c r="BK71" s="83"/>
      <c r="BL71" s="83"/>
    </row>
    <row r="72" spans="1:79" s="2" customFormat="1" ht="12.75" customHeight="1" x14ac:dyDescent="0.25">
      <c r="A72" s="60">
        <v>0</v>
      </c>
      <c r="B72" s="60"/>
      <c r="C72" s="60"/>
      <c r="D72" s="60"/>
      <c r="E72" s="60"/>
      <c r="F72" s="60"/>
      <c r="G72" s="125" t="s">
        <v>82</v>
      </c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7"/>
      <c r="Z72" s="61"/>
      <c r="AA72" s="61"/>
      <c r="AB72" s="61"/>
      <c r="AC72" s="61"/>
      <c r="AD72" s="61"/>
      <c r="AE72" s="125"/>
      <c r="AF72" s="126"/>
      <c r="AG72" s="126"/>
      <c r="AH72" s="126"/>
      <c r="AI72" s="126"/>
      <c r="AJ72" s="126"/>
      <c r="AK72" s="126"/>
      <c r="AL72" s="126"/>
      <c r="AM72" s="126"/>
      <c r="AN72" s="127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83"/>
      <c r="BF72" s="83"/>
      <c r="BG72" s="83"/>
      <c r="BH72" s="83"/>
      <c r="BI72" s="83"/>
      <c r="BJ72" s="83"/>
      <c r="BK72" s="83"/>
      <c r="BL72" s="83"/>
    </row>
    <row r="73" spans="1:79" ht="12.75" customHeight="1" x14ac:dyDescent="0.25">
      <c r="A73" s="57">
        <v>6</v>
      </c>
      <c r="B73" s="57"/>
      <c r="C73" s="57"/>
      <c r="D73" s="57"/>
      <c r="E73" s="57"/>
      <c r="F73" s="57"/>
      <c r="G73" s="121" t="s">
        <v>83</v>
      </c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3"/>
      <c r="Z73" s="102" t="s">
        <v>84</v>
      </c>
      <c r="AA73" s="102"/>
      <c r="AB73" s="102"/>
      <c r="AC73" s="102"/>
      <c r="AD73" s="102"/>
      <c r="AE73" s="121" t="s">
        <v>85</v>
      </c>
      <c r="AF73" s="122"/>
      <c r="AG73" s="122"/>
      <c r="AH73" s="122"/>
      <c r="AI73" s="122"/>
      <c r="AJ73" s="122"/>
      <c r="AK73" s="122"/>
      <c r="AL73" s="122"/>
      <c r="AM73" s="122"/>
      <c r="AN73" s="123"/>
      <c r="AO73" s="83">
        <v>1429</v>
      </c>
      <c r="AP73" s="83"/>
      <c r="AQ73" s="83"/>
      <c r="AR73" s="83"/>
      <c r="AS73" s="83"/>
      <c r="AT73" s="83"/>
      <c r="AU73" s="83"/>
      <c r="AV73" s="83"/>
      <c r="AW73" s="83">
        <v>0</v>
      </c>
      <c r="AX73" s="83"/>
      <c r="AY73" s="83"/>
      <c r="AZ73" s="83"/>
      <c r="BA73" s="83"/>
      <c r="BB73" s="83"/>
      <c r="BC73" s="83"/>
      <c r="BD73" s="83"/>
      <c r="BE73" s="83">
        <f t="shared" si="0"/>
        <v>1429</v>
      </c>
      <c r="BF73" s="83"/>
      <c r="BG73" s="83"/>
      <c r="BH73" s="83"/>
      <c r="BI73" s="83"/>
      <c r="BJ73" s="83"/>
      <c r="BK73" s="83"/>
      <c r="BL73" s="83"/>
    </row>
    <row r="74" spans="1:79" ht="12.75" customHeight="1" x14ac:dyDescent="0.25">
      <c r="A74" s="131"/>
      <c r="B74" s="132"/>
      <c r="C74" s="132"/>
      <c r="D74" s="132"/>
      <c r="E74" s="132"/>
      <c r="F74" s="133"/>
      <c r="G74" s="121" t="s">
        <v>124</v>
      </c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5"/>
      <c r="Z74" s="102" t="s">
        <v>84</v>
      </c>
      <c r="AA74" s="102"/>
      <c r="AB74" s="102"/>
      <c r="AC74" s="102"/>
      <c r="AD74" s="102"/>
      <c r="AE74" s="121" t="s">
        <v>85</v>
      </c>
      <c r="AF74" s="122"/>
      <c r="AG74" s="122"/>
      <c r="AH74" s="122"/>
      <c r="AI74" s="122"/>
      <c r="AJ74" s="122"/>
      <c r="AK74" s="122"/>
      <c r="AL74" s="122"/>
      <c r="AM74" s="122"/>
      <c r="AN74" s="123"/>
      <c r="AO74" s="128">
        <v>700</v>
      </c>
      <c r="AP74" s="129"/>
      <c r="AQ74" s="129"/>
      <c r="AR74" s="129"/>
      <c r="AS74" s="129"/>
      <c r="AT74" s="129"/>
      <c r="AU74" s="129"/>
      <c r="AV74" s="130"/>
      <c r="AW74" s="128"/>
      <c r="AX74" s="129"/>
      <c r="AY74" s="129"/>
      <c r="AZ74" s="129"/>
      <c r="BA74" s="129"/>
      <c r="BB74" s="129"/>
      <c r="BC74" s="129"/>
      <c r="BD74" s="130"/>
      <c r="BE74" s="83">
        <f t="shared" ref="BE74:BE87" si="1">AO74+AW74</f>
        <v>700</v>
      </c>
      <c r="BF74" s="83"/>
      <c r="BG74" s="83"/>
      <c r="BH74" s="83"/>
      <c r="BI74" s="83"/>
      <c r="BJ74" s="83"/>
      <c r="BK74" s="83"/>
      <c r="BL74" s="83"/>
    </row>
    <row r="75" spans="1:79" ht="12.75" customHeight="1" x14ac:dyDescent="0.25">
      <c r="A75" s="131"/>
      <c r="B75" s="132"/>
      <c r="C75" s="132"/>
      <c r="D75" s="132"/>
      <c r="E75" s="132"/>
      <c r="F75" s="133"/>
      <c r="G75" s="121" t="s">
        <v>125</v>
      </c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5"/>
      <c r="Z75" s="102" t="s">
        <v>84</v>
      </c>
      <c r="AA75" s="102"/>
      <c r="AB75" s="102"/>
      <c r="AC75" s="102"/>
      <c r="AD75" s="102"/>
      <c r="AE75" s="121" t="s">
        <v>85</v>
      </c>
      <c r="AF75" s="122"/>
      <c r="AG75" s="122"/>
      <c r="AH75" s="122"/>
      <c r="AI75" s="122"/>
      <c r="AJ75" s="122"/>
      <c r="AK75" s="122"/>
      <c r="AL75" s="122"/>
      <c r="AM75" s="122"/>
      <c r="AN75" s="123"/>
      <c r="AO75" s="128">
        <v>729</v>
      </c>
      <c r="AP75" s="129"/>
      <c r="AQ75" s="129"/>
      <c r="AR75" s="129"/>
      <c r="AS75" s="129"/>
      <c r="AT75" s="129"/>
      <c r="AU75" s="129"/>
      <c r="AV75" s="130"/>
      <c r="AW75" s="128"/>
      <c r="AX75" s="129"/>
      <c r="AY75" s="129"/>
      <c r="AZ75" s="129"/>
      <c r="BA75" s="129"/>
      <c r="BB75" s="129"/>
      <c r="BC75" s="129"/>
      <c r="BD75" s="130"/>
      <c r="BE75" s="83">
        <f t="shared" si="1"/>
        <v>729</v>
      </c>
      <c r="BF75" s="83"/>
      <c r="BG75" s="83"/>
      <c r="BH75" s="83"/>
      <c r="BI75" s="83"/>
      <c r="BJ75" s="83"/>
      <c r="BK75" s="83"/>
      <c r="BL75" s="83"/>
    </row>
    <row r="76" spans="1:79" ht="12.75" customHeight="1" x14ac:dyDescent="0.25">
      <c r="A76" s="57">
        <v>7</v>
      </c>
      <c r="B76" s="57"/>
      <c r="C76" s="57"/>
      <c r="D76" s="57"/>
      <c r="E76" s="57"/>
      <c r="F76" s="57"/>
      <c r="G76" s="121" t="s">
        <v>86</v>
      </c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3"/>
      <c r="Z76" s="102" t="s">
        <v>84</v>
      </c>
      <c r="AA76" s="102"/>
      <c r="AB76" s="102"/>
      <c r="AC76" s="102"/>
      <c r="AD76" s="102"/>
      <c r="AE76" s="121" t="s">
        <v>87</v>
      </c>
      <c r="AF76" s="122"/>
      <c r="AG76" s="122"/>
      <c r="AH76" s="122"/>
      <c r="AI76" s="122"/>
      <c r="AJ76" s="122"/>
      <c r="AK76" s="122"/>
      <c r="AL76" s="122"/>
      <c r="AM76" s="122"/>
      <c r="AN76" s="123"/>
      <c r="AO76" s="83">
        <v>2332</v>
      </c>
      <c r="AP76" s="83"/>
      <c r="AQ76" s="83"/>
      <c r="AR76" s="83"/>
      <c r="AS76" s="83"/>
      <c r="AT76" s="83"/>
      <c r="AU76" s="83"/>
      <c r="AV76" s="83"/>
      <c r="AW76" s="83">
        <v>0</v>
      </c>
      <c r="AX76" s="83"/>
      <c r="AY76" s="83"/>
      <c r="AZ76" s="83"/>
      <c r="BA76" s="83"/>
      <c r="BB76" s="83"/>
      <c r="BC76" s="83"/>
      <c r="BD76" s="83"/>
      <c r="BE76" s="83">
        <f t="shared" si="1"/>
        <v>2332</v>
      </c>
      <c r="BF76" s="83"/>
      <c r="BG76" s="83"/>
      <c r="BH76" s="83"/>
      <c r="BI76" s="83"/>
      <c r="BJ76" s="83"/>
      <c r="BK76" s="83"/>
      <c r="BL76" s="83"/>
    </row>
    <row r="77" spans="1:79" ht="25.5" customHeight="1" x14ac:dyDescent="0.25">
      <c r="A77" s="57">
        <v>10</v>
      </c>
      <c r="B77" s="57"/>
      <c r="C77" s="57"/>
      <c r="D77" s="57"/>
      <c r="E77" s="57"/>
      <c r="F77" s="57"/>
      <c r="G77" s="121" t="s">
        <v>88</v>
      </c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3"/>
      <c r="Z77" s="102" t="s">
        <v>72</v>
      </c>
      <c r="AA77" s="102"/>
      <c r="AB77" s="102"/>
      <c r="AC77" s="102"/>
      <c r="AD77" s="102"/>
      <c r="AE77" s="121" t="s">
        <v>81</v>
      </c>
      <c r="AF77" s="122"/>
      <c r="AG77" s="122"/>
      <c r="AH77" s="122"/>
      <c r="AI77" s="122"/>
      <c r="AJ77" s="122"/>
      <c r="AK77" s="122"/>
      <c r="AL77" s="122"/>
      <c r="AM77" s="122"/>
      <c r="AN77" s="123"/>
      <c r="AO77" s="83">
        <v>0</v>
      </c>
      <c r="AP77" s="83"/>
      <c r="AQ77" s="83"/>
      <c r="AR77" s="83"/>
      <c r="AS77" s="83"/>
      <c r="AT77" s="83"/>
      <c r="AU77" s="83"/>
      <c r="AV77" s="83"/>
      <c r="AW77" s="83">
        <f>2-2</f>
        <v>0</v>
      </c>
      <c r="AX77" s="83"/>
      <c r="AY77" s="83"/>
      <c r="AZ77" s="83"/>
      <c r="BA77" s="83"/>
      <c r="BB77" s="83"/>
      <c r="BC77" s="83"/>
      <c r="BD77" s="83"/>
      <c r="BE77" s="83">
        <f t="shared" si="1"/>
        <v>0</v>
      </c>
      <c r="BF77" s="83"/>
      <c r="BG77" s="83"/>
      <c r="BH77" s="83"/>
      <c r="BI77" s="83"/>
      <c r="BJ77" s="83"/>
      <c r="BK77" s="83"/>
      <c r="BL77" s="83"/>
    </row>
    <row r="78" spans="1:79" ht="12.75" customHeight="1" x14ac:dyDescent="0.25">
      <c r="A78" s="57">
        <v>17</v>
      </c>
      <c r="B78" s="57"/>
      <c r="C78" s="57"/>
      <c r="D78" s="57"/>
      <c r="E78" s="57"/>
      <c r="F78" s="57"/>
      <c r="G78" s="121" t="s">
        <v>89</v>
      </c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3"/>
      <c r="Z78" s="102" t="s">
        <v>72</v>
      </c>
      <c r="AA78" s="102"/>
      <c r="AB78" s="102"/>
      <c r="AC78" s="102"/>
      <c r="AD78" s="102"/>
      <c r="AE78" s="121" t="s">
        <v>90</v>
      </c>
      <c r="AF78" s="122"/>
      <c r="AG78" s="122"/>
      <c r="AH78" s="122"/>
      <c r="AI78" s="122"/>
      <c r="AJ78" s="122"/>
      <c r="AK78" s="122"/>
      <c r="AL78" s="122"/>
      <c r="AM78" s="122"/>
      <c r="AN78" s="123"/>
      <c r="AO78" s="83">
        <v>0</v>
      </c>
      <c r="AP78" s="83"/>
      <c r="AQ78" s="83"/>
      <c r="AR78" s="83"/>
      <c r="AS78" s="83"/>
      <c r="AT78" s="83"/>
      <c r="AU78" s="83"/>
      <c r="AV78" s="83"/>
      <c r="AW78" s="83">
        <f>3-3</f>
        <v>0</v>
      </c>
      <c r="AX78" s="83"/>
      <c r="AY78" s="83"/>
      <c r="AZ78" s="83"/>
      <c r="BA78" s="83"/>
      <c r="BB78" s="83"/>
      <c r="BC78" s="83"/>
      <c r="BD78" s="83"/>
      <c r="BE78" s="83">
        <f t="shared" si="1"/>
        <v>0</v>
      </c>
      <c r="BF78" s="83"/>
      <c r="BG78" s="83"/>
      <c r="BH78" s="83"/>
      <c r="BI78" s="83"/>
      <c r="BJ78" s="83"/>
      <c r="BK78" s="83"/>
      <c r="BL78" s="83"/>
    </row>
    <row r="79" spans="1:79" s="2" customFormat="1" ht="12.75" customHeight="1" x14ac:dyDescent="0.25">
      <c r="A79" s="60">
        <v>0</v>
      </c>
      <c r="B79" s="60"/>
      <c r="C79" s="60"/>
      <c r="D79" s="60"/>
      <c r="E79" s="60"/>
      <c r="F79" s="60"/>
      <c r="G79" s="125" t="s">
        <v>91</v>
      </c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7"/>
      <c r="Z79" s="61"/>
      <c r="AA79" s="61"/>
      <c r="AB79" s="61"/>
      <c r="AC79" s="61"/>
      <c r="AD79" s="61"/>
      <c r="AE79" s="125"/>
      <c r="AF79" s="126"/>
      <c r="AG79" s="126"/>
      <c r="AH79" s="126"/>
      <c r="AI79" s="126"/>
      <c r="AJ79" s="126"/>
      <c r="AK79" s="126"/>
      <c r="AL79" s="126"/>
      <c r="AM79" s="126"/>
      <c r="AN79" s="127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83"/>
      <c r="BF79" s="83"/>
      <c r="BG79" s="83"/>
      <c r="BH79" s="83"/>
      <c r="BI79" s="83"/>
      <c r="BJ79" s="83"/>
      <c r="BK79" s="83"/>
      <c r="BL79" s="83"/>
    </row>
    <row r="80" spans="1:79" ht="12.75" customHeight="1" x14ac:dyDescent="0.25">
      <c r="A80" s="57">
        <v>11</v>
      </c>
      <c r="B80" s="57"/>
      <c r="C80" s="57"/>
      <c r="D80" s="57"/>
      <c r="E80" s="57"/>
      <c r="F80" s="57"/>
      <c r="G80" s="121" t="s">
        <v>92</v>
      </c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3"/>
      <c r="Z80" s="102" t="s">
        <v>78</v>
      </c>
      <c r="AA80" s="102"/>
      <c r="AB80" s="102"/>
      <c r="AC80" s="102"/>
      <c r="AD80" s="102"/>
      <c r="AE80" s="121" t="s">
        <v>93</v>
      </c>
      <c r="AF80" s="122"/>
      <c r="AG80" s="122"/>
      <c r="AH80" s="122"/>
      <c r="AI80" s="122"/>
      <c r="AJ80" s="122"/>
      <c r="AK80" s="122"/>
      <c r="AL80" s="122"/>
      <c r="AM80" s="122"/>
      <c r="AN80" s="123"/>
      <c r="AO80" s="83">
        <v>45108.1</v>
      </c>
      <c r="AP80" s="83"/>
      <c r="AQ80" s="83"/>
      <c r="AR80" s="83"/>
      <c r="AS80" s="83"/>
      <c r="AT80" s="83"/>
      <c r="AU80" s="83"/>
      <c r="AV80" s="83"/>
      <c r="AW80" s="83">
        <f>AK51/AO73</f>
        <v>3205.4303708887333</v>
      </c>
      <c r="AX80" s="83"/>
      <c r="AY80" s="83"/>
      <c r="AZ80" s="83"/>
      <c r="BA80" s="83"/>
      <c r="BB80" s="83"/>
      <c r="BC80" s="83"/>
      <c r="BD80" s="83"/>
      <c r="BE80" s="83">
        <f t="shared" si="1"/>
        <v>48313.53037088873</v>
      </c>
      <c r="BF80" s="83"/>
      <c r="BG80" s="83"/>
      <c r="BH80" s="83"/>
      <c r="BI80" s="83"/>
      <c r="BJ80" s="83"/>
      <c r="BK80" s="83"/>
      <c r="BL80" s="83"/>
    </row>
    <row r="81" spans="1:64" ht="63.75" customHeight="1" x14ac:dyDescent="0.25">
      <c r="A81" s="57">
        <v>12</v>
      </c>
      <c r="B81" s="57"/>
      <c r="C81" s="57"/>
      <c r="D81" s="57"/>
      <c r="E81" s="57"/>
      <c r="F81" s="57"/>
      <c r="G81" s="121" t="s">
        <v>94</v>
      </c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3"/>
      <c r="Z81" s="102" t="s">
        <v>84</v>
      </c>
      <c r="AA81" s="102"/>
      <c r="AB81" s="102"/>
      <c r="AC81" s="102"/>
      <c r="AD81" s="102"/>
      <c r="AE81" s="121" t="s">
        <v>123</v>
      </c>
      <c r="AF81" s="122"/>
      <c r="AG81" s="122"/>
      <c r="AH81" s="122"/>
      <c r="AI81" s="122"/>
      <c r="AJ81" s="122"/>
      <c r="AK81" s="122"/>
      <c r="AL81" s="122"/>
      <c r="AM81" s="122"/>
      <c r="AN81" s="123"/>
      <c r="AO81" s="83">
        <v>8</v>
      </c>
      <c r="AP81" s="83"/>
      <c r="AQ81" s="83"/>
      <c r="AR81" s="83"/>
      <c r="AS81" s="83"/>
      <c r="AT81" s="83"/>
      <c r="AU81" s="83"/>
      <c r="AV81" s="83"/>
      <c r="AW81" s="83">
        <v>0</v>
      </c>
      <c r="AX81" s="83"/>
      <c r="AY81" s="83"/>
      <c r="AZ81" s="83"/>
      <c r="BA81" s="83"/>
      <c r="BB81" s="83"/>
      <c r="BC81" s="83"/>
      <c r="BD81" s="83"/>
      <c r="BE81" s="83">
        <f t="shared" si="1"/>
        <v>8</v>
      </c>
      <c r="BF81" s="83"/>
      <c r="BG81" s="83"/>
      <c r="BH81" s="83"/>
      <c r="BI81" s="83"/>
      <c r="BJ81" s="83"/>
      <c r="BK81" s="83"/>
      <c r="BL81" s="83"/>
    </row>
    <row r="82" spans="1:64" ht="25.5" customHeight="1" x14ac:dyDescent="0.25">
      <c r="A82" s="57">
        <v>13</v>
      </c>
      <c r="B82" s="57"/>
      <c r="C82" s="57"/>
      <c r="D82" s="57"/>
      <c r="E82" s="57"/>
      <c r="F82" s="57"/>
      <c r="G82" s="121" t="s">
        <v>95</v>
      </c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3"/>
      <c r="Z82" s="102" t="s">
        <v>78</v>
      </c>
      <c r="AA82" s="102"/>
      <c r="AB82" s="102"/>
      <c r="AC82" s="102"/>
      <c r="AD82" s="102"/>
      <c r="AE82" s="121" t="s">
        <v>93</v>
      </c>
      <c r="AF82" s="122"/>
      <c r="AG82" s="122"/>
      <c r="AH82" s="122"/>
      <c r="AI82" s="122"/>
      <c r="AJ82" s="122"/>
      <c r="AK82" s="122"/>
      <c r="AL82" s="122"/>
      <c r="AM82" s="122"/>
      <c r="AN82" s="123"/>
      <c r="AO82" s="83">
        <v>0</v>
      </c>
      <c r="AP82" s="83"/>
      <c r="AQ82" s="83"/>
      <c r="AR82" s="83"/>
      <c r="AS82" s="83"/>
      <c r="AT82" s="83"/>
      <c r="AU82" s="83"/>
      <c r="AV82" s="83"/>
      <c r="AW82" s="83">
        <f>25080-25080</f>
        <v>0</v>
      </c>
      <c r="AX82" s="83"/>
      <c r="AY82" s="83"/>
      <c r="AZ82" s="83"/>
      <c r="BA82" s="83"/>
      <c r="BB82" s="83"/>
      <c r="BC82" s="83"/>
      <c r="BD82" s="83"/>
      <c r="BE82" s="83">
        <f t="shared" si="1"/>
        <v>0</v>
      </c>
      <c r="BF82" s="83"/>
      <c r="BG82" s="83"/>
      <c r="BH82" s="83"/>
      <c r="BI82" s="83"/>
      <c r="BJ82" s="83"/>
      <c r="BK82" s="83"/>
      <c r="BL82" s="83"/>
    </row>
    <row r="83" spans="1:64" ht="12.75" customHeight="1" x14ac:dyDescent="0.25">
      <c r="A83" s="57">
        <v>18</v>
      </c>
      <c r="B83" s="57"/>
      <c r="C83" s="57"/>
      <c r="D83" s="57"/>
      <c r="E83" s="57"/>
      <c r="F83" s="57"/>
      <c r="G83" s="121" t="s">
        <v>96</v>
      </c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3"/>
      <c r="Z83" s="102" t="s">
        <v>78</v>
      </c>
      <c r="AA83" s="102"/>
      <c r="AB83" s="102"/>
      <c r="AC83" s="102"/>
      <c r="AD83" s="102"/>
      <c r="AE83" s="121" t="s">
        <v>93</v>
      </c>
      <c r="AF83" s="122"/>
      <c r="AG83" s="122"/>
      <c r="AH83" s="122"/>
      <c r="AI83" s="122"/>
      <c r="AJ83" s="122"/>
      <c r="AK83" s="122"/>
      <c r="AL83" s="122"/>
      <c r="AM83" s="122"/>
      <c r="AN83" s="123"/>
      <c r="AO83" s="83">
        <v>0</v>
      </c>
      <c r="AP83" s="83"/>
      <c r="AQ83" s="83"/>
      <c r="AR83" s="83"/>
      <c r="AS83" s="83"/>
      <c r="AT83" s="83"/>
      <c r="AU83" s="83"/>
      <c r="AV83" s="83"/>
      <c r="AW83" s="83">
        <f>150000-150000</f>
        <v>0</v>
      </c>
      <c r="AX83" s="83"/>
      <c r="AY83" s="83"/>
      <c r="AZ83" s="83"/>
      <c r="BA83" s="83"/>
      <c r="BB83" s="83"/>
      <c r="BC83" s="83"/>
      <c r="BD83" s="83"/>
      <c r="BE83" s="83">
        <f t="shared" si="1"/>
        <v>0</v>
      </c>
      <c r="BF83" s="83"/>
      <c r="BG83" s="83"/>
      <c r="BH83" s="83"/>
      <c r="BI83" s="83"/>
      <c r="BJ83" s="83"/>
      <c r="BK83" s="83"/>
      <c r="BL83" s="83"/>
    </row>
    <row r="84" spans="1:64" s="2" customFormat="1" ht="12.75" customHeight="1" x14ac:dyDescent="0.25">
      <c r="A84" s="60">
        <v>0</v>
      </c>
      <c r="B84" s="60"/>
      <c r="C84" s="60"/>
      <c r="D84" s="60"/>
      <c r="E84" s="60"/>
      <c r="F84" s="60"/>
      <c r="G84" s="125" t="s">
        <v>97</v>
      </c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7"/>
      <c r="Z84" s="61"/>
      <c r="AA84" s="61"/>
      <c r="AB84" s="61"/>
      <c r="AC84" s="61"/>
      <c r="AD84" s="61"/>
      <c r="AE84" s="125"/>
      <c r="AF84" s="126"/>
      <c r="AG84" s="126"/>
      <c r="AH84" s="126"/>
      <c r="AI84" s="126"/>
      <c r="AJ84" s="126"/>
      <c r="AK84" s="126"/>
      <c r="AL84" s="126"/>
      <c r="AM84" s="126"/>
      <c r="AN84" s="127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83"/>
      <c r="BF84" s="83"/>
      <c r="BG84" s="83"/>
      <c r="BH84" s="83"/>
      <c r="BI84" s="83"/>
      <c r="BJ84" s="83"/>
      <c r="BK84" s="83"/>
      <c r="BL84" s="83"/>
    </row>
    <row r="85" spans="1:64" ht="51" customHeight="1" x14ac:dyDescent="0.25">
      <c r="A85" s="57">
        <v>14</v>
      </c>
      <c r="B85" s="57"/>
      <c r="C85" s="57"/>
      <c r="D85" s="57"/>
      <c r="E85" s="57"/>
      <c r="F85" s="57"/>
      <c r="G85" s="121" t="s">
        <v>98</v>
      </c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3"/>
      <c r="Z85" s="102" t="s">
        <v>99</v>
      </c>
      <c r="AA85" s="102"/>
      <c r="AB85" s="102"/>
      <c r="AC85" s="102"/>
      <c r="AD85" s="102"/>
      <c r="AE85" s="121" t="s">
        <v>100</v>
      </c>
      <c r="AF85" s="122"/>
      <c r="AG85" s="122"/>
      <c r="AH85" s="122"/>
      <c r="AI85" s="122"/>
      <c r="AJ85" s="122"/>
      <c r="AK85" s="122"/>
      <c r="AL85" s="122"/>
      <c r="AM85" s="122"/>
      <c r="AN85" s="123"/>
      <c r="AO85" s="83">
        <v>61</v>
      </c>
      <c r="AP85" s="83"/>
      <c r="AQ85" s="83"/>
      <c r="AR85" s="83"/>
      <c r="AS85" s="83"/>
      <c r="AT85" s="83"/>
      <c r="AU85" s="83"/>
      <c r="AV85" s="83"/>
      <c r="AW85" s="83">
        <v>0</v>
      </c>
      <c r="AX85" s="83"/>
      <c r="AY85" s="83"/>
      <c r="AZ85" s="83"/>
      <c r="BA85" s="83"/>
      <c r="BB85" s="83"/>
      <c r="BC85" s="83"/>
      <c r="BD85" s="83"/>
      <c r="BE85" s="83">
        <f t="shared" si="1"/>
        <v>61</v>
      </c>
      <c r="BF85" s="83"/>
      <c r="BG85" s="83"/>
      <c r="BH85" s="83"/>
      <c r="BI85" s="83"/>
      <c r="BJ85" s="83"/>
      <c r="BK85" s="83"/>
      <c r="BL85" s="83"/>
    </row>
    <row r="86" spans="1:64" ht="25.5" customHeight="1" x14ac:dyDescent="0.25">
      <c r="A86" s="57">
        <v>15</v>
      </c>
      <c r="B86" s="57"/>
      <c r="C86" s="57"/>
      <c r="D86" s="57"/>
      <c r="E86" s="57"/>
      <c r="F86" s="57"/>
      <c r="G86" s="121" t="s">
        <v>101</v>
      </c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3"/>
      <c r="Z86" s="102" t="s">
        <v>99</v>
      </c>
      <c r="AA86" s="102"/>
      <c r="AB86" s="102"/>
      <c r="AC86" s="102"/>
      <c r="AD86" s="102"/>
      <c r="AE86" s="121" t="s">
        <v>93</v>
      </c>
      <c r="AF86" s="122"/>
      <c r="AG86" s="122"/>
      <c r="AH86" s="122"/>
      <c r="AI86" s="122"/>
      <c r="AJ86" s="122"/>
      <c r="AK86" s="122"/>
      <c r="AL86" s="122"/>
      <c r="AM86" s="122"/>
      <c r="AN86" s="123"/>
      <c r="AO86" s="83">
        <v>0</v>
      </c>
      <c r="AP86" s="83"/>
      <c r="AQ86" s="83"/>
      <c r="AR86" s="83"/>
      <c r="AS86" s="83"/>
      <c r="AT86" s="83"/>
      <c r="AU86" s="83"/>
      <c r="AV86" s="83"/>
      <c r="AW86" s="83">
        <v>0</v>
      </c>
      <c r="AX86" s="83"/>
      <c r="AY86" s="83"/>
      <c r="AZ86" s="83"/>
      <c r="BA86" s="83"/>
      <c r="BB86" s="83"/>
      <c r="BC86" s="83"/>
      <c r="BD86" s="83"/>
      <c r="BE86" s="83">
        <f t="shared" si="1"/>
        <v>0</v>
      </c>
      <c r="BF86" s="83"/>
      <c r="BG86" s="83"/>
      <c r="BH86" s="83"/>
      <c r="BI86" s="83"/>
      <c r="BJ86" s="83"/>
      <c r="BK86" s="83"/>
      <c r="BL86" s="83"/>
    </row>
    <row r="87" spans="1:64" ht="12.75" customHeight="1" x14ac:dyDescent="0.25">
      <c r="A87" s="57">
        <v>19</v>
      </c>
      <c r="B87" s="57"/>
      <c r="C87" s="57"/>
      <c r="D87" s="57"/>
      <c r="E87" s="57"/>
      <c r="F87" s="57"/>
      <c r="G87" s="121" t="s">
        <v>102</v>
      </c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3"/>
      <c r="Z87" s="102" t="s">
        <v>99</v>
      </c>
      <c r="AA87" s="102"/>
      <c r="AB87" s="102"/>
      <c r="AC87" s="102"/>
      <c r="AD87" s="102"/>
      <c r="AE87" s="121" t="s">
        <v>93</v>
      </c>
      <c r="AF87" s="122"/>
      <c r="AG87" s="122"/>
      <c r="AH87" s="122"/>
      <c r="AI87" s="122"/>
      <c r="AJ87" s="122"/>
      <c r="AK87" s="122"/>
      <c r="AL87" s="122"/>
      <c r="AM87" s="122"/>
      <c r="AN87" s="123"/>
      <c r="AO87" s="83">
        <v>0</v>
      </c>
      <c r="AP87" s="83"/>
      <c r="AQ87" s="83"/>
      <c r="AR87" s="83"/>
      <c r="AS87" s="83"/>
      <c r="AT87" s="83"/>
      <c r="AU87" s="83"/>
      <c r="AV87" s="83"/>
      <c r="AW87" s="83">
        <v>0</v>
      </c>
      <c r="AX87" s="83"/>
      <c r="AY87" s="83"/>
      <c r="AZ87" s="83"/>
      <c r="BA87" s="83"/>
      <c r="BB87" s="83"/>
      <c r="BC87" s="83"/>
      <c r="BD87" s="83"/>
      <c r="BE87" s="83">
        <f t="shared" si="1"/>
        <v>0</v>
      </c>
      <c r="BF87" s="83"/>
      <c r="BG87" s="83"/>
      <c r="BH87" s="83"/>
      <c r="BI87" s="83"/>
      <c r="BJ87" s="83"/>
      <c r="BK87" s="83"/>
      <c r="BL87" s="83"/>
    </row>
    <row r="88" spans="1:64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</row>
    <row r="89" spans="1:64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</row>
    <row r="90" spans="1:64" ht="16.5" customHeight="1" x14ac:dyDescent="0.25">
      <c r="A90" s="49" t="s">
        <v>121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38"/>
      <c r="AO90" s="52" t="s">
        <v>120</v>
      </c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20"/>
      <c r="BI90" s="20"/>
      <c r="BJ90" s="20"/>
      <c r="BK90" s="20"/>
      <c r="BL90" s="20"/>
    </row>
    <row r="91" spans="1:64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43" t="s">
        <v>5</v>
      </c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20"/>
      <c r="AO91" s="43" t="s">
        <v>52</v>
      </c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20"/>
      <c r="BI91" s="20"/>
      <c r="BJ91" s="20"/>
      <c r="BK91" s="20"/>
      <c r="BL91" s="20"/>
    </row>
    <row r="92" spans="1:64" ht="15.75" customHeight="1" x14ac:dyDescent="0.25">
      <c r="A92" s="59" t="s">
        <v>3</v>
      </c>
      <c r="B92" s="59"/>
      <c r="C92" s="59"/>
      <c r="D92" s="59"/>
      <c r="E92" s="59"/>
      <c r="F92" s="59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</row>
    <row r="93" spans="1:64" ht="13.2" customHeight="1" x14ac:dyDescent="0.25">
      <c r="A93" s="44" t="s">
        <v>107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</row>
    <row r="94" spans="1:64" x14ac:dyDescent="0.25">
      <c r="A94" s="46" t="s">
        <v>47</v>
      </c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</row>
    <row r="95" spans="1:64" ht="10.5" customHeight="1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</row>
    <row r="96" spans="1:64" ht="15.75" customHeight="1" x14ac:dyDescent="0.25">
      <c r="A96" s="49" t="s">
        <v>118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38"/>
      <c r="AO96" s="52" t="s">
        <v>119</v>
      </c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20"/>
      <c r="BI96" s="20"/>
      <c r="BJ96" s="20"/>
      <c r="BK96" s="20"/>
      <c r="BL96" s="20"/>
    </row>
    <row r="97" spans="1:64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43" t="s">
        <v>5</v>
      </c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20"/>
      <c r="AO97" s="43" t="s">
        <v>52</v>
      </c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20"/>
      <c r="BI97" s="20"/>
      <c r="BJ97" s="20"/>
      <c r="BK97" s="20"/>
      <c r="BL97" s="20"/>
    </row>
    <row r="98" spans="1:64" x14ac:dyDescent="0.25">
      <c r="A98" s="47">
        <v>44830</v>
      </c>
      <c r="B98" s="48"/>
      <c r="C98" s="48"/>
      <c r="D98" s="48"/>
      <c r="E98" s="48"/>
      <c r="F98" s="48"/>
      <c r="G98" s="48"/>
      <c r="H98" s="48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</row>
    <row r="99" spans="1:64" x14ac:dyDescent="0.25">
      <c r="A99" s="43" t="s">
        <v>45</v>
      </c>
      <c r="B99" s="43"/>
      <c r="C99" s="43"/>
      <c r="D99" s="43"/>
      <c r="E99" s="43"/>
      <c r="F99" s="43"/>
      <c r="G99" s="43"/>
      <c r="H99" s="43"/>
      <c r="I99" s="40"/>
      <c r="J99" s="40"/>
      <c r="K99" s="40"/>
      <c r="L99" s="40"/>
      <c r="M99" s="40"/>
      <c r="N99" s="40"/>
      <c r="O99" s="40"/>
      <c r="P99" s="40"/>
      <c r="Q99" s="4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</row>
    <row r="100" spans="1:64" x14ac:dyDescent="0.25">
      <c r="A100" s="6" t="s">
        <v>46</v>
      </c>
    </row>
  </sheetData>
  <mergeCells count="314">
    <mergeCell ref="AW74:BD74"/>
    <mergeCell ref="AW75:BD75"/>
    <mergeCell ref="BE74:BL74"/>
    <mergeCell ref="BE75:BL75"/>
    <mergeCell ref="A74:F74"/>
    <mergeCell ref="A75:F75"/>
    <mergeCell ref="G74:Y74"/>
    <mergeCell ref="G75:Y75"/>
    <mergeCell ref="Z74:AD74"/>
    <mergeCell ref="Z75:AD75"/>
    <mergeCell ref="AE74:AN74"/>
    <mergeCell ref="AE75:AN75"/>
    <mergeCell ref="AO74:AV74"/>
    <mergeCell ref="AO75:AV75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6:F76"/>
    <mergeCell ref="G76:Y76"/>
    <mergeCell ref="Z76:AD76"/>
    <mergeCell ref="AE76:AN76"/>
    <mergeCell ref="AO76:AV76"/>
    <mergeCell ref="AW76:BD76"/>
    <mergeCell ref="A77:F77"/>
    <mergeCell ref="G77:Y77"/>
    <mergeCell ref="Z77:AD77"/>
    <mergeCell ref="AE77:AN77"/>
    <mergeCell ref="AO77:AV77"/>
    <mergeCell ref="AW77:BD77"/>
    <mergeCell ref="BE77:BL77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K50:AR50"/>
    <mergeCell ref="AS50:AZ50"/>
    <mergeCell ref="A51:C51"/>
    <mergeCell ref="D51:AB51"/>
    <mergeCell ref="AC51:AJ51"/>
    <mergeCell ref="AK51:AR51"/>
    <mergeCell ref="AS51:AZ51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D49:AB49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50:C50"/>
    <mergeCell ref="D50:AB50"/>
    <mergeCell ref="AC50:AJ50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W90:AM90"/>
    <mergeCell ref="W91:AM91"/>
    <mergeCell ref="BE62:BL62"/>
    <mergeCell ref="AO91:BG91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BE65:BL65"/>
    <mergeCell ref="AO64:AV64"/>
    <mergeCell ref="AW64:BD64"/>
    <mergeCell ref="BE64:BL64"/>
    <mergeCell ref="AW65:BD65"/>
    <mergeCell ref="AO65:AV65"/>
    <mergeCell ref="Z62:AD62"/>
    <mergeCell ref="G62:Y62"/>
    <mergeCell ref="AW62:BD62"/>
    <mergeCell ref="BE68:BL68"/>
    <mergeCell ref="BE70:BL70"/>
    <mergeCell ref="BE72:BL72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A99:H99"/>
    <mergeCell ref="A93:AS93"/>
    <mergeCell ref="A94:AS94"/>
    <mergeCell ref="A98:H98"/>
    <mergeCell ref="A96:V96"/>
    <mergeCell ref="W96:AM96"/>
    <mergeCell ref="AO96:BG96"/>
    <mergeCell ref="AO97:BG97"/>
    <mergeCell ref="A55:C56"/>
    <mergeCell ref="D57:AA57"/>
    <mergeCell ref="AB57:AI57"/>
    <mergeCell ref="W97:AM97"/>
    <mergeCell ref="A63:F63"/>
    <mergeCell ref="A64:F64"/>
    <mergeCell ref="Z64:AD64"/>
    <mergeCell ref="A61:BL61"/>
    <mergeCell ref="A62:F62"/>
    <mergeCell ref="AE62:AN62"/>
    <mergeCell ref="AO90:BG90"/>
    <mergeCell ref="A92:F92"/>
    <mergeCell ref="A65:F65"/>
    <mergeCell ref="Z65:AD65"/>
    <mergeCell ref="AE65:AN65"/>
    <mergeCell ref="A90:V90"/>
  </mergeCells>
  <phoneticPr fontId="0" type="noConversion"/>
  <conditionalFormatting sqref="G65:L65 G73:G74">
    <cfRule type="cellIs" dxfId="44" priority="50" stopIfTrue="1" operator="equal">
      <formula>$G64</formula>
    </cfRule>
  </conditionalFormatting>
  <conditionalFormatting sqref="D49">
    <cfRule type="cellIs" dxfId="43" priority="51" stopIfTrue="1" operator="equal">
      <formula>$D48</formula>
    </cfRule>
  </conditionalFormatting>
  <conditionalFormatting sqref="A65:F65">
    <cfRule type="cellIs" dxfId="42" priority="52" stopIfTrue="1" operator="equal">
      <formula>0</formula>
    </cfRule>
  </conditionalFormatting>
  <conditionalFormatting sqref="D50">
    <cfRule type="cellIs" dxfId="41" priority="49" stopIfTrue="1" operator="equal">
      <formula>$D49</formula>
    </cfRule>
  </conditionalFormatting>
  <conditionalFormatting sqref="D51">
    <cfRule type="cellIs" dxfId="40" priority="48" stopIfTrue="1" operator="equal">
      <formula>$D50</formula>
    </cfRule>
  </conditionalFormatting>
  <conditionalFormatting sqref="G66">
    <cfRule type="cellIs" dxfId="39" priority="45" stopIfTrue="1" operator="equal">
      <formula>$G65</formula>
    </cfRule>
  </conditionalFormatting>
  <conditionalFormatting sqref="A66:F66">
    <cfRule type="cellIs" dxfId="38" priority="46" stopIfTrue="1" operator="equal">
      <formula>0</formula>
    </cfRule>
  </conditionalFormatting>
  <conditionalFormatting sqref="G67">
    <cfRule type="cellIs" dxfId="37" priority="43" stopIfTrue="1" operator="equal">
      <formula>$G66</formula>
    </cfRule>
  </conditionalFormatting>
  <conditionalFormatting sqref="A67:F67">
    <cfRule type="cellIs" dxfId="36" priority="44" stopIfTrue="1" operator="equal">
      <formula>0</formula>
    </cfRule>
  </conditionalFormatting>
  <conditionalFormatting sqref="G68">
    <cfRule type="cellIs" dxfId="35" priority="41" stopIfTrue="1" operator="equal">
      <formula>$G67</formula>
    </cfRule>
  </conditionalFormatting>
  <conditionalFormatting sqref="A68:F68">
    <cfRule type="cellIs" dxfId="34" priority="42" stopIfTrue="1" operator="equal">
      <formula>0</formula>
    </cfRule>
  </conditionalFormatting>
  <conditionalFormatting sqref="G69">
    <cfRule type="cellIs" dxfId="33" priority="39" stopIfTrue="1" operator="equal">
      <formula>$G68</formula>
    </cfRule>
  </conditionalFormatting>
  <conditionalFormatting sqref="A69:F69">
    <cfRule type="cellIs" dxfId="32" priority="40" stopIfTrue="1" operator="equal">
      <formula>0</formula>
    </cfRule>
  </conditionalFormatting>
  <conditionalFormatting sqref="G70">
    <cfRule type="cellIs" dxfId="31" priority="37" stopIfTrue="1" operator="equal">
      <formula>$G69</formula>
    </cfRule>
  </conditionalFormatting>
  <conditionalFormatting sqref="A70:F70">
    <cfRule type="cellIs" dxfId="30" priority="38" stopIfTrue="1" operator="equal">
      <formula>0</formula>
    </cfRule>
  </conditionalFormatting>
  <conditionalFormatting sqref="G71">
    <cfRule type="cellIs" dxfId="29" priority="35" stopIfTrue="1" operator="equal">
      <formula>$G70</formula>
    </cfRule>
  </conditionalFormatting>
  <conditionalFormatting sqref="A71:F71">
    <cfRule type="cellIs" dxfId="28" priority="36" stopIfTrue="1" operator="equal">
      <formula>0</formula>
    </cfRule>
  </conditionalFormatting>
  <conditionalFormatting sqref="G72">
    <cfRule type="cellIs" dxfId="27" priority="33" stopIfTrue="1" operator="equal">
      <formula>$G71</formula>
    </cfRule>
  </conditionalFormatting>
  <conditionalFormatting sqref="A72:F72">
    <cfRule type="cellIs" dxfId="26" priority="34" stopIfTrue="1" operator="equal">
      <formula>0</formula>
    </cfRule>
  </conditionalFormatting>
  <conditionalFormatting sqref="A73:F73 A74:A75">
    <cfRule type="cellIs" dxfId="25" priority="32" stopIfTrue="1" operator="equal">
      <formula>0</formula>
    </cfRule>
  </conditionalFormatting>
  <conditionalFormatting sqref="G76">
    <cfRule type="cellIs" dxfId="24" priority="29" stopIfTrue="1" operator="equal">
      <formula>$G73</formula>
    </cfRule>
  </conditionalFormatting>
  <conditionalFormatting sqref="A76:F76">
    <cfRule type="cellIs" dxfId="23" priority="30" stopIfTrue="1" operator="equal">
      <formula>0</formula>
    </cfRule>
  </conditionalFormatting>
  <conditionalFormatting sqref="G77">
    <cfRule type="cellIs" dxfId="22" priority="23" stopIfTrue="1" operator="equal">
      <formula>#REF!</formula>
    </cfRule>
  </conditionalFormatting>
  <conditionalFormatting sqref="A77:F77">
    <cfRule type="cellIs" dxfId="21" priority="24" stopIfTrue="1" operator="equal">
      <formula>0</formula>
    </cfRule>
  </conditionalFormatting>
  <conditionalFormatting sqref="G78">
    <cfRule type="cellIs" dxfId="20" priority="21" stopIfTrue="1" operator="equal">
      <formula>$G77</formula>
    </cfRule>
  </conditionalFormatting>
  <conditionalFormatting sqref="A78:F78">
    <cfRule type="cellIs" dxfId="19" priority="22" stopIfTrue="1" operator="equal">
      <formula>0</formula>
    </cfRule>
  </conditionalFormatting>
  <conditionalFormatting sqref="G79">
    <cfRule type="cellIs" dxfId="18" priority="19" stopIfTrue="1" operator="equal">
      <formula>$G78</formula>
    </cfRule>
  </conditionalFormatting>
  <conditionalFormatting sqref="A79:F79">
    <cfRule type="cellIs" dxfId="17" priority="20" stopIfTrue="1" operator="equal">
      <formula>0</formula>
    </cfRule>
  </conditionalFormatting>
  <conditionalFormatting sqref="G80">
    <cfRule type="cellIs" dxfId="16" priority="17" stopIfTrue="1" operator="equal">
      <formula>$G79</formula>
    </cfRule>
  </conditionalFormatting>
  <conditionalFormatting sqref="A80:F80">
    <cfRule type="cellIs" dxfId="15" priority="18" stopIfTrue="1" operator="equal">
      <formula>0</formula>
    </cfRule>
  </conditionalFormatting>
  <conditionalFormatting sqref="G81">
    <cfRule type="cellIs" dxfId="14" priority="15" stopIfTrue="1" operator="equal">
      <formula>$G80</formula>
    </cfRule>
  </conditionalFormatting>
  <conditionalFormatting sqref="A81:F81">
    <cfRule type="cellIs" dxfId="13" priority="16" stopIfTrue="1" operator="equal">
      <formula>0</formula>
    </cfRule>
  </conditionalFormatting>
  <conditionalFormatting sqref="G82">
    <cfRule type="cellIs" dxfId="12" priority="13" stopIfTrue="1" operator="equal">
      <formula>$G81</formula>
    </cfRule>
  </conditionalFormatting>
  <conditionalFormatting sqref="A82:F82">
    <cfRule type="cellIs" dxfId="11" priority="14" stopIfTrue="1" operator="equal">
      <formula>0</formula>
    </cfRule>
  </conditionalFormatting>
  <conditionalFormatting sqref="G83">
    <cfRule type="cellIs" dxfId="10" priority="11" stopIfTrue="1" operator="equal">
      <formula>$G82</formula>
    </cfRule>
  </conditionalFormatting>
  <conditionalFormatting sqref="A83:F83">
    <cfRule type="cellIs" dxfId="9" priority="12" stopIfTrue="1" operator="equal">
      <formula>0</formula>
    </cfRule>
  </conditionalFormatting>
  <conditionalFormatting sqref="G84">
    <cfRule type="cellIs" dxfId="8" priority="9" stopIfTrue="1" operator="equal">
      <formula>$G83</formula>
    </cfRule>
  </conditionalFormatting>
  <conditionalFormatting sqref="A84:F84">
    <cfRule type="cellIs" dxfId="7" priority="10" stopIfTrue="1" operator="equal">
      <formula>0</formula>
    </cfRule>
  </conditionalFormatting>
  <conditionalFormatting sqref="G85">
    <cfRule type="cellIs" dxfId="6" priority="7" stopIfTrue="1" operator="equal">
      <formula>$G84</formula>
    </cfRule>
  </conditionalFormatting>
  <conditionalFormatting sqref="A85:F85">
    <cfRule type="cellIs" dxfId="5" priority="8" stopIfTrue="1" operator="equal">
      <formula>0</formula>
    </cfRule>
  </conditionalFormatting>
  <conditionalFormatting sqref="G86">
    <cfRule type="cellIs" dxfId="4" priority="5" stopIfTrue="1" operator="equal">
      <formula>$G85</formula>
    </cfRule>
  </conditionalFormatting>
  <conditionalFormatting sqref="A86:F86">
    <cfRule type="cellIs" dxfId="3" priority="6" stopIfTrue="1" operator="equal">
      <formula>0</formula>
    </cfRule>
  </conditionalFormatting>
  <conditionalFormatting sqref="G87">
    <cfRule type="cellIs" dxfId="2" priority="3" stopIfTrue="1" operator="equal">
      <formula>$G86</formula>
    </cfRule>
  </conditionalFormatting>
  <conditionalFormatting sqref="A87:F87">
    <cfRule type="cellIs" dxfId="1" priority="4" stopIfTrue="1" operator="equal">
      <formula>0</formula>
    </cfRule>
  </conditionalFormatting>
  <conditionalFormatting sqref="G75">
    <cfRule type="cellIs" dxfId="0" priority="54" stopIfTrue="1" operator="equal">
      <formula>$G73</formula>
    </cfRule>
  </conditionalFormatting>
  <pageMargins left="0.31496062992125984" right="0.31496062992125984" top="0.39370078740157483" bottom="0.39370078740157483" header="0" footer="0"/>
  <pageSetup paperSize="9" scale="6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2022-09-26T05:40:13Z</cp:lastPrinted>
  <dcterms:created xsi:type="dcterms:W3CDTF">2016-08-15T09:54:21Z</dcterms:created>
  <dcterms:modified xsi:type="dcterms:W3CDTF">2022-09-26T12:20:14Z</dcterms:modified>
</cp:coreProperties>
</file>