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8.11.2022" sheetId="2" r:id="rId2"/>
  </sheets>
  <definedNames>
    <definedName name="_xlnm.Print_Area" localSheetId="1">'08.11.2022'!$A$1:$E$294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<sst xmlns="http://schemas.openxmlformats.org/spreadsheetml/2006/main" count="265" uniqueCount="136">
  <si>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</si>
  <si>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</si>
  <si>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</si>
  <si>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</si>
  <si>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</si>
  <si>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</si>
  <si>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</si>
  <si>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</si>
  <si>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</si>
  <si>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</si>
  <si>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</si>
  <si>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</si>
  <si>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</si>
  <si>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</si>
  <si>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</si>
  <si>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</si>
  <si>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</si>
  <si>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</si>
  <si>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</si>
  <si>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</si>
  <si>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</si>
  <si>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</si>
  <si>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</si>
  <si>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</si>
  <si>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</si>
  <si>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</si>
  <si>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</si>
  <si>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</si>
  <si>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</si>
  <si>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</si>
  <si>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</si>
  <si>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</si>
  <si>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</si>
  <si>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</si>
  <si>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</si>
  <si>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</si>
  <si>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</si>
  <si>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</si>
  <si>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</si>
  <si>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</si>
  <si>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</si>
  <si>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</si>
  <si>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</si>
  <si>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</si>
  <si>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</si>
  <si>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</si>
  <si>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</si>
  <si>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</si>
  <si>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</si>
  <si>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</si>
  <si>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</si>
  <si>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</si>
  <si>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</si>
  <si>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</si>
  <si>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</si>
  <si>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</si>
  <si>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</si>
  <si>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</si>
  <si>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</si>
  <si>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</si>
  <si>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</si>
  <si>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</si>
  <si>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</si>
  <si>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</si>
  <si>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</si>
  <si>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</si>
  <si>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</si>
  <si>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</si>
  <si>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</si>
  <si>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</si>
  <si>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</si>
  <si>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</si>
  <si>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</si>
  <si>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</si>
  <si>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</si>
  <si>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</si>
  <si>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</si>
  <si>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</si>
  <si>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</si>
  <si>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</si>
  <si>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</si>
  <si>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</si>
  <si>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</si>
  <si>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</si>
  <si>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</si>
  <si>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</si>
  <si>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</si>
  <si>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</si>
  <si>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</si>
  <si>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</si>
  <si>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</si>
  <si>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</si>
  <si>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</si>
  <si>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</si>
  <si>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</si>
  <si>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</si>
  <si>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</si>
  <si>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</si>
  <si>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</si>
  <si>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</si>
  <si>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</si>
  <si>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</si>
  <si>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</si>
  <si>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</si>
  <si>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</si>
  <si>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</si>
  <si>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</si>
  <si>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</si>
  <si>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</si>
  <si>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</si>
  <si>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</si>
  <si>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</si>
  <si>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</si>
  <si>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</si>
  <si>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</si>
  <si>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</si>
  <si>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</si>
  <si>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</si>
  <si>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</si>
  <si>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</si>
  <si>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бланки</t>
  </si>
  <si>
    <t>Освіта гімн. 2</t>
  </si>
  <si>
    <t xml:space="preserve">ЗЗСО </t>
  </si>
  <si>
    <t>видалення аварійних дерев КП"ВУКГ"</t>
  </si>
  <si>
    <t>Фінансування видатків бюджету Ніжинської міської територіальної громади за 08.11.2022р. пооб’єктно</t>
  </si>
  <si>
    <t>Залишок коштів станом на 08.11.2022 р., в т.ч.:</t>
  </si>
  <si>
    <t>Надходження коштів на рахунки бюджету 08.11.2022 р., в т.ч.:</t>
  </si>
  <si>
    <t xml:space="preserve">розпорядження № 425  від 08.11.2022 р. </t>
  </si>
  <si>
    <t xml:space="preserve">Всього коштів на рахунках бюджету 08.11.2022 р. </t>
  </si>
  <si>
    <t>членські внески</t>
  </si>
  <si>
    <t>послуги з інвентаризації на нежитлову будівлю</t>
  </si>
  <si>
    <t>зарабітна плата звільненим</t>
  </si>
  <si>
    <t>поточний ремонт дитячого майданчику по вул. Шевченка,116 КП"СЄЗ"</t>
  </si>
  <si>
    <t xml:space="preserve">монтування вуличного освітлення КП"ВУКГ" </t>
  </si>
  <si>
    <t>підрізання дерев,кущів КП"ВУКГ"</t>
  </si>
  <si>
    <t>розподіл природного газу  АТ"Чернігівгаз"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</si>
</sst>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199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124</v>
      </c>
      <c r="B1" s="110"/>
      <c r="C1" s="110"/>
      <c r="D1" s="110"/>
      <c r="E1" s="110"/>
    </row>
    <row r="2" spans="1:5" ht="24.75" customHeight="1" hidden="1">
      <c r="A2" s="111" t="s">
        <v>127</v>
      </c>
      <c r="B2" s="111"/>
      <c r="C2" s="111"/>
      <c r="D2" s="112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6" t="s">
        <v>125</v>
      </c>
      <c r="B4" s="86"/>
      <c r="C4" s="86"/>
      <c r="D4" s="53">
        <v>126082010.01</v>
      </c>
      <c r="E4" s="23"/>
    </row>
    <row r="5" spans="1:5" ht="23.25" customHeight="1" hidden="1">
      <c r="A5" s="86" t="s">
        <v>93</v>
      </c>
      <c r="B5" s="86"/>
      <c r="C5" s="86"/>
      <c r="D5" s="44"/>
      <c r="E5" s="23"/>
    </row>
    <row r="6" spans="1:5" ht="23.25" customHeight="1">
      <c r="A6" s="86" t="s">
        <v>126</v>
      </c>
      <c r="B6" s="86"/>
      <c r="C6" s="86"/>
      <c r="D6" s="44">
        <f>D9+D10</f>
        <v>6835979.55</v>
      </c>
      <c r="E6" s="23"/>
    </row>
    <row r="7" spans="1:5" ht="23.25" customHeight="1" hidden="1">
      <c r="A7" s="113" t="s">
        <v>100</v>
      </c>
      <c r="B7" s="113"/>
      <c r="C7" s="113"/>
      <c r="D7" s="24"/>
      <c r="E7" s="23"/>
    </row>
    <row r="8" spans="1:5" ht="23.25" customHeight="1" hidden="1">
      <c r="A8" s="113" t="s">
        <v>94</v>
      </c>
      <c r="B8" s="113"/>
      <c r="C8" s="113"/>
      <c r="D8" s="24"/>
      <c r="E8" s="23"/>
    </row>
    <row r="9" spans="1:5" ht="21.75" customHeight="1">
      <c r="A9" s="113" t="s">
        <v>113</v>
      </c>
      <c r="B9" s="113"/>
      <c r="C9" s="113"/>
      <c r="D9" s="55">
        <v>6835979.55</v>
      </c>
      <c r="E9" s="23"/>
    </row>
    <row r="10" spans="1:5" ht="22.5" customHeight="1">
      <c r="A10" s="114" t="s">
        <v>60</v>
      </c>
      <c r="B10" s="114"/>
      <c r="C10" s="114"/>
      <c r="D10" s="34"/>
      <c r="E10" s="23"/>
    </row>
    <row r="11" spans="1:5" ht="22.5" customHeight="1" hidden="1">
      <c r="A11" s="104" t="s">
        <v>105</v>
      </c>
      <c r="B11" s="105"/>
      <c r="C11" s="106"/>
      <c r="D11" s="34"/>
      <c r="E11" s="23"/>
    </row>
    <row r="12" spans="1:5" ht="22.5" customHeight="1" hidden="1">
      <c r="A12" s="104" t="s">
        <v>106</v>
      </c>
      <c r="B12" s="105"/>
      <c r="C12" s="106"/>
      <c r="D12" s="34"/>
      <c r="E12" s="23"/>
    </row>
    <row r="13" spans="1:5" ht="22.5" customHeight="1" hidden="1">
      <c r="A13" s="104" t="s">
        <v>102</v>
      </c>
      <c r="B13" s="105"/>
      <c r="C13" s="106"/>
      <c r="D13" s="34"/>
      <c r="E13" s="23"/>
    </row>
    <row r="14" spans="1:6" ht="23.25" customHeight="1">
      <c r="A14" s="86" t="s">
        <v>128</v>
      </c>
      <c r="B14" s="86"/>
      <c r="C14" s="86"/>
      <c r="D14" s="44">
        <f>D4+D6+D12-D11-D5</f>
        <v>132917989.56</v>
      </c>
      <c r="E14" s="23"/>
      <c r="F14" s="30"/>
    </row>
    <row r="15" spans="1:5" ht="27.75" customHeight="1">
      <c r="A15" s="107" t="s">
        <v>67</v>
      </c>
      <c r="B15" s="107"/>
      <c r="C15" s="107"/>
      <c r="D15" s="107"/>
      <c r="E15" s="23"/>
    </row>
    <row r="16" spans="1:6" s="25" customFormat="1" ht="24.75" customHeight="1">
      <c r="A16" s="45" t="s">
        <v>53</v>
      </c>
      <c r="B16" s="107" t="s">
        <v>54</v>
      </c>
      <c r="C16" s="107"/>
      <c r="D16" s="46">
        <f>D17+D37+D42+D49+D152+D153+D154+D157+D156</f>
        <v>111667.03</v>
      </c>
      <c r="E16" s="58"/>
      <c r="F16" s="51"/>
    </row>
    <row r="17" spans="1:5" s="25" customFormat="1" ht="31.5" customHeight="1">
      <c r="A17" s="43" t="s">
        <v>55</v>
      </c>
      <c r="B17" s="77" t="s">
        <v>131</v>
      </c>
      <c r="C17" s="77"/>
      <c r="D17" s="38">
        <f>D18+D19+D20+D21+D22+D23+D24+D25+D26+D27+D28+D29+D30+D31+D32+D33+D34+D35+D36</f>
        <v>11279.01</v>
      </c>
      <c r="E17" s="58"/>
    </row>
    <row r="18" spans="1:5" s="25" customFormat="1" ht="17.25" customHeight="1" hidden="1">
      <c r="A18" s="65"/>
      <c r="B18" s="42"/>
      <c r="C18" s="42" t="s">
        <v>109</v>
      </c>
      <c r="D18" s="40"/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96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101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111</v>
      </c>
      <c r="D25" s="66"/>
      <c r="E25" s="67"/>
    </row>
    <row r="26" spans="1:5" s="32" customFormat="1" ht="19.5" customHeight="1">
      <c r="A26" s="65"/>
      <c r="B26" s="42"/>
      <c r="C26" s="42" t="s">
        <v>80</v>
      </c>
      <c r="D26" s="66">
        <v>3146.76</v>
      </c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112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>
      <c r="A36" s="65"/>
      <c r="B36" s="42"/>
      <c r="C36" s="42" t="s">
        <v>59</v>
      </c>
      <c r="D36" s="66">
        <v>8132.25</v>
      </c>
      <c r="E36" s="67"/>
    </row>
    <row r="37" spans="1:5" s="32" customFormat="1" ht="22.5" customHeight="1">
      <c r="A37" s="43" t="s">
        <v>8</v>
      </c>
      <c r="B37" s="100" t="s">
        <v>65</v>
      </c>
      <c r="C37" s="101"/>
      <c r="D37" s="38">
        <f>SUM(D38:D41)</f>
        <v>0</v>
      </c>
      <c r="E37" s="67"/>
    </row>
    <row r="38" spans="1:5" s="25" customFormat="1" ht="24" customHeight="1" hidden="1">
      <c r="A38" s="43"/>
      <c r="B38" s="99" t="s">
        <v>117</v>
      </c>
      <c r="C38" s="99"/>
      <c r="D38" s="40"/>
      <c r="E38" s="58"/>
    </row>
    <row r="39" spans="1:5" s="25" customFormat="1" ht="24" customHeight="1" hidden="1">
      <c r="A39" s="43"/>
      <c r="B39" s="99" t="s">
        <v>122</v>
      </c>
      <c r="C39" s="99"/>
      <c r="D39" s="41"/>
      <c r="E39" s="58"/>
    </row>
    <row r="40" spans="1:5" s="25" customFormat="1" ht="24" customHeight="1" hidden="1">
      <c r="A40" s="43"/>
      <c r="B40" s="99"/>
      <c r="C40" s="99"/>
      <c r="D40" s="40"/>
      <c r="E40" s="58"/>
    </row>
    <row r="41" spans="1:5" s="25" customFormat="1" ht="0" customHeight="1" hidden="1">
      <c r="A41" s="43"/>
      <c r="B41" s="99" t="s">
        <v>70</v>
      </c>
      <c r="C41" s="99"/>
      <c r="D41" s="40"/>
      <c r="E41" s="58"/>
    </row>
    <row r="42" spans="1:5" s="25" customFormat="1" ht="23.25" customHeight="1">
      <c r="A42" s="43" t="s">
        <v>10</v>
      </c>
      <c r="B42" s="99" t="s">
        <v>65</v>
      </c>
      <c r="C42" s="99"/>
      <c r="D42" s="38">
        <f>SUM(D43:D48)</f>
        <v>0</v>
      </c>
      <c r="E42" s="58"/>
    </row>
    <row r="43" spans="1:5" s="25" customFormat="1" ht="24" customHeight="1" hidden="1">
      <c r="A43" s="43"/>
      <c r="B43" s="99" t="s">
        <v>61</v>
      </c>
      <c r="C43" s="99"/>
      <c r="D43" s="40"/>
      <c r="E43" s="58"/>
    </row>
    <row r="44" spans="1:5" s="25" customFormat="1" ht="24" customHeight="1" hidden="1">
      <c r="A44" s="43"/>
      <c r="B44" s="99" t="s">
        <v>71</v>
      </c>
      <c r="C44" s="99"/>
      <c r="D44" s="73"/>
      <c r="E44" s="58"/>
    </row>
    <row r="45" spans="1:5" s="25" customFormat="1" ht="36" customHeight="1" hidden="1">
      <c r="A45" s="43"/>
      <c r="B45" s="99" t="s">
        <v>80</v>
      </c>
      <c r="C45" s="99"/>
      <c r="D45" s="40"/>
      <c r="E45" s="58"/>
    </row>
    <row r="46" spans="1:5" s="25" customFormat="1" ht="18.75" hidden="1">
      <c r="A46" s="43"/>
      <c r="B46" s="99" t="s">
        <v>15</v>
      </c>
      <c r="C46" s="99"/>
      <c r="D46" s="40"/>
      <c r="E46" s="58"/>
    </row>
    <row r="47" spans="1:5" s="25" customFormat="1" ht="18.75" hidden="1">
      <c r="A47" s="43"/>
      <c r="B47" s="99" t="s">
        <v>31</v>
      </c>
      <c r="C47" s="99"/>
      <c r="D47" s="40"/>
      <c r="E47" s="58"/>
    </row>
    <row r="48" spans="1:5" s="25" customFormat="1" ht="24" customHeight="1" hidden="1">
      <c r="A48" s="43"/>
      <c r="B48" s="99" t="s">
        <v>70</v>
      </c>
      <c r="C48" s="99"/>
      <c r="D48" s="40"/>
      <c r="E48" s="58"/>
    </row>
    <row r="49" spans="1:5" s="25" customFormat="1" ht="22.5" customHeight="1">
      <c r="A49" s="21" t="s">
        <v>25</v>
      </c>
      <c r="B49" s="99" t="s">
        <v>26</v>
      </c>
      <c r="C49" s="99"/>
      <c r="D49" s="39">
        <f>D50+D71+D93+D113+D131+D150</f>
        <v>100388.02</v>
      </c>
      <c r="E49" s="58"/>
    </row>
    <row r="50" spans="1:5" s="25" customFormat="1" ht="27" customHeight="1">
      <c r="A50" s="21"/>
      <c r="B50" s="99" t="s">
        <v>107</v>
      </c>
      <c r="C50" s="99"/>
      <c r="D50" s="49">
        <f>SUM(D51:D70)</f>
        <v>99225.02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115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>
      <c r="A55" s="65"/>
      <c r="B55" s="47"/>
      <c r="C55" s="42" t="s">
        <v>61</v>
      </c>
      <c r="D55" s="40">
        <v>82582.38</v>
      </c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>
      <c r="A60" s="65"/>
      <c r="B60" s="47"/>
      <c r="C60" s="42" t="s">
        <v>119</v>
      </c>
      <c r="D60" s="40">
        <v>15277.75</v>
      </c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118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116</v>
      </c>
      <c r="D68" s="66"/>
      <c r="E68" s="67"/>
    </row>
    <row r="69" spans="1:5" s="32" customFormat="1" ht="22.5" customHeight="1">
      <c r="A69" s="65"/>
      <c r="B69" s="47"/>
      <c r="C69" s="42" t="s">
        <v>59</v>
      </c>
      <c r="D69" s="40">
        <v>1364.89</v>
      </c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99" t="s">
        <v>1</v>
      </c>
      <c r="C71" s="99"/>
      <c r="D71" s="49">
        <f>SUM(D72:D92)</f>
        <v>1163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96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>
      <c r="A84" s="65"/>
      <c r="B84" s="42"/>
      <c r="C84" s="42" t="s">
        <v>31</v>
      </c>
      <c r="D84" s="40">
        <v>1163</v>
      </c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99" t="s">
        <v>2</v>
      </c>
      <c r="C93" s="99"/>
      <c r="D93" s="49">
        <f>SUM(D94:D112)</f>
        <v>0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108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 hidden="1">
      <c r="A98" s="65"/>
      <c r="B98" s="47"/>
      <c r="C98" s="42" t="s">
        <v>61</v>
      </c>
      <c r="D98" s="40"/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99" t="s">
        <v>68</v>
      </c>
      <c r="C113" s="99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103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121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104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9" t="s">
        <v>81</v>
      </c>
      <c r="C131" s="99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114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110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9" t="s">
        <v>77</v>
      </c>
      <c r="C150" s="99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30.75" customHeight="1">
      <c r="A152" s="78" t="s">
        <v>56</v>
      </c>
      <c r="B152" s="77"/>
      <c r="C152" s="77"/>
      <c r="D152" s="40"/>
      <c r="E152" s="67"/>
      <c r="H152" s="36"/>
    </row>
    <row r="153" spans="1:5" s="25" customFormat="1" ht="36" customHeight="1" hidden="1">
      <c r="A153" s="79"/>
      <c r="B153" s="77"/>
      <c r="C153" s="77"/>
      <c r="D153" s="29"/>
      <c r="E153" s="58"/>
    </row>
    <row r="154" spans="1:5" s="25" customFormat="1" ht="38.25" customHeight="1" hidden="1">
      <c r="A154" s="62"/>
      <c r="B154" s="77"/>
      <c r="C154" s="77"/>
      <c r="D154" s="29"/>
      <c r="E154" s="58"/>
    </row>
    <row r="155" spans="1:5" s="25" customFormat="1" ht="24.75" customHeight="1" hidden="1">
      <c r="A155" s="62"/>
      <c r="B155" s="77"/>
      <c r="C155" s="77"/>
      <c r="D155" s="40"/>
      <c r="E155" s="58"/>
    </row>
    <row r="156" spans="1:5" s="25" customFormat="1" ht="26.25" customHeight="1" hidden="1">
      <c r="A156" s="62"/>
      <c r="B156" s="77"/>
      <c r="C156" s="77"/>
      <c r="D156" s="40"/>
      <c r="E156" s="58"/>
    </row>
    <row r="157" spans="1:5" s="25" customFormat="1" ht="37.5" customHeight="1" hidden="1">
      <c r="A157" s="60"/>
      <c r="B157" s="77"/>
      <c r="C157" s="77"/>
      <c r="D157" s="40"/>
      <c r="E157" s="58"/>
    </row>
    <row r="158" spans="1:6" s="25" customFormat="1" ht="30" customHeight="1">
      <c r="A158" s="43" t="s">
        <v>22</v>
      </c>
      <c r="B158" s="86"/>
      <c r="C158" s="86"/>
      <c r="D158" s="39">
        <f>D166+D171+D179+D187+D191+D198+D209+D217+D223+D228+D234+D240+D245+D251+D257+D263+D271</f>
        <v>374171.73</v>
      </c>
      <c r="E158" s="58"/>
      <c r="F158" s="51"/>
    </row>
    <row r="159" spans="1:6" s="25" customFormat="1" ht="30.75" customHeight="1">
      <c r="A159" s="78" t="s">
        <v>99</v>
      </c>
      <c r="B159" s="102" t="s">
        <v>120</v>
      </c>
      <c r="C159" s="103"/>
      <c r="D159" s="29">
        <v>12180</v>
      </c>
      <c r="E159" s="48"/>
      <c r="F159" s="51"/>
    </row>
    <row r="160" spans="1:6" s="25" customFormat="1" ht="27" customHeight="1">
      <c r="A160" s="79"/>
      <c r="B160" s="77" t="s">
        <v>129</v>
      </c>
      <c r="C160" s="77"/>
      <c r="D160" s="29">
        <v>16000</v>
      </c>
      <c r="E160" s="48"/>
      <c r="F160" s="51"/>
    </row>
    <row r="161" spans="1:6" s="25" customFormat="1" ht="36.75" customHeight="1" hidden="1">
      <c r="A161" s="79"/>
      <c r="B161" s="84"/>
      <c r="C161" s="85"/>
      <c r="D161" s="40"/>
      <c r="E161" s="48"/>
      <c r="F161" s="51"/>
    </row>
    <row r="162" spans="1:6" s="25" customFormat="1" ht="39" customHeight="1" hidden="1">
      <c r="A162" s="79"/>
      <c r="B162" s="84"/>
      <c r="C162" s="85"/>
      <c r="D162" s="40"/>
      <c r="E162" s="48"/>
      <c r="F162" s="51"/>
    </row>
    <row r="163" spans="1:6" s="25" customFormat="1" ht="34.5" customHeight="1" hidden="1">
      <c r="A163" s="79"/>
      <c r="B163" s="84"/>
      <c r="C163" s="85"/>
      <c r="D163" s="40"/>
      <c r="E163" s="48"/>
      <c r="F163" s="51"/>
    </row>
    <row r="164" spans="1:6" s="25" customFormat="1" ht="34.5" customHeight="1" hidden="1">
      <c r="A164" s="79"/>
      <c r="B164" s="84"/>
      <c r="C164" s="85"/>
      <c r="D164" s="40"/>
      <c r="E164" s="48"/>
      <c r="F164" s="51"/>
    </row>
    <row r="165" spans="1:6" s="25" customFormat="1" ht="36" customHeight="1" hidden="1">
      <c r="A165" s="79"/>
      <c r="B165" s="84"/>
      <c r="C165" s="85"/>
      <c r="D165" s="40"/>
      <c r="E165" s="48"/>
      <c r="F165" s="51"/>
    </row>
    <row r="166" spans="1:5" s="25" customFormat="1" ht="25.5" customHeight="1">
      <c r="A166" s="80"/>
      <c r="B166" s="89" t="s">
        <v>86</v>
      </c>
      <c r="C166" s="90"/>
      <c r="D166" s="49">
        <f>SUM(D159:D165)</f>
        <v>28180</v>
      </c>
      <c r="E166" s="48"/>
    </row>
    <row r="167" spans="1:4" s="26" customFormat="1" ht="30" customHeight="1" hidden="1">
      <c r="A167" s="78" t="s">
        <v>61</v>
      </c>
      <c r="B167" s="77"/>
      <c r="C167" s="77"/>
      <c r="D167" s="29"/>
    </row>
    <row r="168" spans="1:4" s="26" customFormat="1" ht="42.75" customHeight="1" hidden="1">
      <c r="A168" s="79"/>
      <c r="B168" s="77"/>
      <c r="C168" s="77"/>
      <c r="D168" s="29"/>
    </row>
    <row r="169" spans="1:4" s="26" customFormat="1" ht="21" customHeight="1" hidden="1">
      <c r="A169" s="79"/>
      <c r="B169" s="84"/>
      <c r="C169" s="85"/>
      <c r="D169" s="29"/>
    </row>
    <row r="170" spans="1:4" s="26" customFormat="1" ht="24.75" customHeight="1" hidden="1">
      <c r="A170" s="79"/>
      <c r="B170" s="84"/>
      <c r="C170" s="85"/>
      <c r="D170" s="29"/>
    </row>
    <row r="171" spans="1:8" s="26" customFormat="1" ht="24.75" customHeight="1" hidden="1">
      <c r="A171" s="80"/>
      <c r="B171" s="89" t="s">
        <v>86</v>
      </c>
      <c r="C171" s="90"/>
      <c r="D171" s="50">
        <f>SUM(D167:D170)</f>
        <v>0</v>
      </c>
      <c r="F171" s="28"/>
      <c r="H171" s="28"/>
    </row>
    <row r="172" spans="1:4" s="26" customFormat="1" ht="24.75" customHeight="1" hidden="1">
      <c r="A172" s="86" t="s">
        <v>97</v>
      </c>
      <c r="B172" s="77"/>
      <c r="C172" s="77"/>
      <c r="D172" s="29"/>
    </row>
    <row r="173" spans="1:4" s="26" customFormat="1" ht="30" customHeight="1" hidden="1">
      <c r="A173" s="86"/>
      <c r="B173" s="77"/>
      <c r="C173" s="77"/>
      <c r="D173" s="29"/>
    </row>
    <row r="174" spans="1:4" s="26" customFormat="1" ht="28.5" customHeight="1" hidden="1">
      <c r="A174" s="86"/>
      <c r="B174" s="77"/>
      <c r="C174" s="77"/>
      <c r="D174" s="29"/>
    </row>
    <row r="175" spans="1:4" s="26" customFormat="1" ht="23.25" customHeight="1" hidden="1">
      <c r="A175" s="86"/>
      <c r="B175" s="77"/>
      <c r="C175" s="77"/>
      <c r="D175" s="29"/>
    </row>
    <row r="176" spans="1:4" s="26" customFormat="1" ht="34.5" customHeight="1" hidden="1">
      <c r="A176" s="86"/>
      <c r="B176" s="77"/>
      <c r="C176" s="77"/>
      <c r="D176" s="29"/>
    </row>
    <row r="177" spans="1:4" s="26" customFormat="1" ht="23.25" customHeight="1" hidden="1">
      <c r="A177" s="86"/>
      <c r="B177" s="77"/>
      <c r="C177" s="77"/>
      <c r="D177" s="29"/>
    </row>
    <row r="178" spans="1:4" s="26" customFormat="1" ht="23.25" customHeight="1" hidden="1">
      <c r="A178" s="86"/>
      <c r="B178" s="77"/>
      <c r="C178" s="77"/>
      <c r="D178" s="29"/>
    </row>
    <row r="179" spans="1:4" s="26" customFormat="1" ht="27" customHeight="1" hidden="1">
      <c r="A179" s="86"/>
      <c r="B179" s="94" t="s">
        <v>86</v>
      </c>
      <c r="C179" s="94"/>
      <c r="D179" s="24">
        <f>SUM(D172:D178)</f>
        <v>0</v>
      </c>
    </row>
    <row r="180" spans="1:4" s="26" customFormat="1" ht="24" customHeight="1" hidden="1">
      <c r="A180" s="86" t="s">
        <v>15</v>
      </c>
      <c r="B180" s="84"/>
      <c r="C180" s="85"/>
      <c r="D180" s="29"/>
    </row>
    <row r="181" spans="1:4" s="26" customFormat="1" ht="40.5" customHeight="1" hidden="1">
      <c r="A181" s="86"/>
      <c r="B181" s="77"/>
      <c r="C181" s="77"/>
      <c r="D181" s="29"/>
    </row>
    <row r="182" spans="1:4" s="26" customFormat="1" ht="35.25" customHeight="1" hidden="1">
      <c r="A182" s="86"/>
      <c r="B182" s="77"/>
      <c r="C182" s="77"/>
      <c r="D182" s="29"/>
    </row>
    <row r="183" spans="1:4" s="26" customFormat="1" ht="35.25" customHeight="1" hidden="1">
      <c r="A183" s="86"/>
      <c r="B183" s="84"/>
      <c r="C183" s="85"/>
      <c r="D183" s="29"/>
    </row>
    <row r="184" spans="1:4" s="26" customFormat="1" ht="35.25" customHeight="1" hidden="1">
      <c r="A184" s="86"/>
      <c r="B184" s="84"/>
      <c r="C184" s="85"/>
      <c r="D184" s="29"/>
    </row>
    <row r="185" spans="1:4" s="26" customFormat="1" ht="35.25" customHeight="1" hidden="1">
      <c r="A185" s="86"/>
      <c r="B185" s="84"/>
      <c r="C185" s="85"/>
      <c r="D185" s="29"/>
    </row>
    <row r="186" spans="1:4" s="26" customFormat="1" ht="36.75" customHeight="1" hidden="1">
      <c r="A186" s="86"/>
      <c r="B186" s="77"/>
      <c r="C186" s="77"/>
      <c r="D186" s="29"/>
    </row>
    <row r="187" spans="1:4" s="26" customFormat="1" ht="21.75" customHeight="1" hidden="1">
      <c r="A187" s="86"/>
      <c r="B187" s="94" t="s">
        <v>86</v>
      </c>
      <c r="C187" s="94"/>
      <c r="D187" s="24">
        <f>D180+D181+D182+D186+D183+D184+D185</f>
        <v>0</v>
      </c>
    </row>
    <row r="188" spans="1:4" s="26" customFormat="1" ht="27" customHeight="1" hidden="1">
      <c r="A188" s="86" t="s">
        <v>96</v>
      </c>
      <c r="B188" s="77"/>
      <c r="C188" s="77"/>
      <c r="D188" s="29"/>
    </row>
    <row r="189" spans="1:4" s="26" customFormat="1" ht="32.25" customHeight="1" hidden="1">
      <c r="A189" s="86"/>
      <c r="B189" s="84"/>
      <c r="C189" s="85"/>
      <c r="D189" s="29"/>
    </row>
    <row r="190" spans="1:4" s="26" customFormat="1" ht="42.75" customHeight="1" hidden="1">
      <c r="A190" s="86"/>
      <c r="B190" s="77"/>
      <c r="C190" s="77"/>
      <c r="D190" s="29"/>
    </row>
    <row r="191" spans="1:6" s="26" customFormat="1" ht="36.75" customHeight="1" hidden="1">
      <c r="A191" s="86"/>
      <c r="B191" s="94" t="s">
        <v>86</v>
      </c>
      <c r="C191" s="94"/>
      <c r="D191" s="24">
        <f>D188+D189+D190</f>
        <v>0</v>
      </c>
      <c r="F191" s="28"/>
    </row>
    <row r="192" spans="1:4" s="26" customFormat="1" ht="0.75" customHeight="1" hidden="1">
      <c r="A192" s="78" t="s">
        <v>87</v>
      </c>
      <c r="B192" s="84"/>
      <c r="C192" s="85"/>
      <c r="D192" s="29"/>
    </row>
    <row r="193" spans="1:4" s="26" customFormat="1" ht="27" customHeight="1" hidden="1">
      <c r="A193" s="79"/>
      <c r="B193" s="77"/>
      <c r="C193" s="77"/>
      <c r="D193" s="29"/>
    </row>
    <row r="194" spans="1:4" s="26" customFormat="1" ht="31.5" customHeight="1" hidden="1">
      <c r="A194" s="79"/>
      <c r="B194" s="84"/>
      <c r="C194" s="85"/>
      <c r="D194" s="29"/>
    </row>
    <row r="195" spans="1:4" s="26" customFormat="1" ht="21.75" customHeight="1" hidden="1">
      <c r="A195" s="79"/>
      <c r="B195" s="99"/>
      <c r="C195" s="99"/>
      <c r="D195" s="29"/>
    </row>
    <row r="196" spans="1:4" s="26" customFormat="1" ht="37.5" customHeight="1" hidden="1">
      <c r="A196" s="79"/>
      <c r="B196" s="99"/>
      <c r="C196" s="99"/>
      <c r="D196" s="29"/>
    </row>
    <row r="197" spans="1:4" s="26" customFormat="1" ht="19.5" customHeight="1" hidden="1">
      <c r="A197" s="79"/>
      <c r="B197" s="100"/>
      <c r="C197" s="101"/>
      <c r="D197" s="29"/>
    </row>
    <row r="198" spans="1:7" s="26" customFormat="1" ht="30" customHeight="1" hidden="1">
      <c r="A198" s="80"/>
      <c r="B198" s="94" t="s">
        <v>86</v>
      </c>
      <c r="C198" s="94"/>
      <c r="D198" s="50">
        <f>SUM(D192:D197)</f>
        <v>0</v>
      </c>
      <c r="G198" s="28"/>
    </row>
    <row r="199" spans="1:7" s="26" customFormat="1" ht="25.5" customHeight="1">
      <c r="A199" s="78" t="s">
        <v>62</v>
      </c>
      <c r="B199" s="84" t="s">
        <v>44</v>
      </c>
      <c r="C199" s="85"/>
      <c r="D199" s="29">
        <v>965.98</v>
      </c>
      <c r="G199" s="28"/>
    </row>
    <row r="200" spans="1:4" s="26" customFormat="1" ht="28.5" customHeight="1" hidden="1">
      <c r="A200" s="79"/>
      <c r="B200" s="84"/>
      <c r="C200" s="85"/>
      <c r="D200" s="29"/>
    </row>
    <row r="201" spans="1:4" s="26" customFormat="1" ht="30.75" customHeight="1" hidden="1">
      <c r="A201" s="79"/>
      <c r="B201" s="84"/>
      <c r="C201" s="85"/>
      <c r="D201" s="29"/>
    </row>
    <row r="202" spans="1:4" s="26" customFormat="1" ht="30.75" customHeight="1" hidden="1">
      <c r="A202" s="79"/>
      <c r="B202" s="77"/>
      <c r="C202" s="77"/>
      <c r="D202" s="29"/>
    </row>
    <row r="203" spans="1:4" s="26" customFormat="1" ht="32.25" customHeight="1" hidden="1">
      <c r="A203" s="79"/>
      <c r="B203" s="84"/>
      <c r="C203" s="85"/>
      <c r="D203" s="29"/>
    </row>
    <row r="204" spans="1:4" s="26" customFormat="1" ht="31.5" customHeight="1" hidden="1">
      <c r="A204" s="79"/>
      <c r="B204" s="84"/>
      <c r="C204" s="85"/>
      <c r="D204" s="29"/>
    </row>
    <row r="205" spans="1:4" s="26" customFormat="1" ht="27.75" customHeight="1" hidden="1">
      <c r="A205" s="79"/>
      <c r="B205" s="84"/>
      <c r="C205" s="85"/>
      <c r="D205" s="29"/>
    </row>
    <row r="206" spans="1:4" s="26" customFormat="1" ht="27.75" customHeight="1" hidden="1">
      <c r="A206" s="79"/>
      <c r="B206" s="84"/>
      <c r="C206" s="85"/>
      <c r="D206" s="29"/>
    </row>
    <row r="207" spans="1:4" s="26" customFormat="1" ht="34.5" customHeight="1" hidden="1">
      <c r="A207" s="79"/>
      <c r="B207" s="84"/>
      <c r="C207" s="85"/>
      <c r="D207" s="29"/>
    </row>
    <row r="208" spans="1:4" s="26" customFormat="1" ht="12" customHeight="1" hidden="1">
      <c r="A208" s="79"/>
      <c r="B208" s="84"/>
      <c r="C208" s="85"/>
      <c r="D208" s="29"/>
    </row>
    <row r="209" spans="1:7" s="26" customFormat="1" ht="25.5" customHeight="1">
      <c r="A209" s="80"/>
      <c r="B209" s="94" t="s">
        <v>86</v>
      </c>
      <c r="C209" s="94"/>
      <c r="D209" s="50">
        <f>SUM(D199:D208)</f>
        <v>965.98</v>
      </c>
      <c r="F209" s="28"/>
      <c r="G209" s="28"/>
    </row>
    <row r="210" spans="1:4" s="26" customFormat="1" ht="31.5" customHeight="1">
      <c r="A210" s="86" t="s">
        <v>18</v>
      </c>
      <c r="B210" s="84" t="s">
        <v>98</v>
      </c>
      <c r="C210" s="85"/>
      <c r="D210" s="29">
        <v>2600</v>
      </c>
    </row>
    <row r="211" spans="1:4" s="26" customFormat="1" ht="26.25" customHeight="1" hidden="1">
      <c r="A211" s="86"/>
      <c r="B211" s="77"/>
      <c r="C211" s="77"/>
      <c r="D211" s="29"/>
    </row>
    <row r="212" spans="1:4" s="26" customFormat="1" ht="27" customHeight="1" hidden="1">
      <c r="A212" s="86"/>
      <c r="B212" s="77"/>
      <c r="C212" s="77"/>
      <c r="D212" s="29"/>
    </row>
    <row r="213" spans="1:4" s="26" customFormat="1" ht="17.25" customHeight="1" hidden="1">
      <c r="A213" s="86"/>
      <c r="B213" s="77"/>
      <c r="C213" s="77"/>
      <c r="D213" s="29"/>
    </row>
    <row r="214" spans="1:4" s="26" customFormat="1" ht="20.25" customHeight="1" hidden="1">
      <c r="A214" s="86"/>
      <c r="B214" s="77"/>
      <c r="C214" s="77"/>
      <c r="D214" s="29"/>
    </row>
    <row r="215" spans="1:4" s="26" customFormat="1" ht="22.5" customHeight="1" hidden="1">
      <c r="A215" s="86"/>
      <c r="B215" s="84"/>
      <c r="C215" s="85"/>
      <c r="D215" s="29"/>
    </row>
    <row r="216" spans="1:4" s="26" customFormat="1" ht="39.75" customHeight="1" hidden="1">
      <c r="A216" s="86"/>
      <c r="B216" s="84"/>
      <c r="C216" s="85"/>
      <c r="D216" s="29"/>
    </row>
    <row r="217" spans="1:4" s="26" customFormat="1" ht="27.75" customHeight="1">
      <c r="A217" s="86"/>
      <c r="B217" s="94" t="s">
        <v>86</v>
      </c>
      <c r="C217" s="94"/>
      <c r="D217" s="50">
        <f>SUM(D210:D216)</f>
        <v>2600</v>
      </c>
    </row>
    <row r="218" spans="1:4" s="26" customFormat="1" ht="24" customHeight="1">
      <c r="A218" s="78" t="s">
        <v>31</v>
      </c>
      <c r="B218" s="84" t="s">
        <v>130</v>
      </c>
      <c r="C218" s="85"/>
      <c r="D218" s="41">
        <v>8000</v>
      </c>
    </row>
    <row r="219" spans="1:4" s="26" customFormat="1" ht="30.75" customHeight="1" hidden="1">
      <c r="A219" s="79"/>
      <c r="B219" s="84"/>
      <c r="C219" s="85"/>
      <c r="D219" s="29"/>
    </row>
    <row r="220" spans="1:4" s="26" customFormat="1" ht="27.75" customHeight="1" hidden="1">
      <c r="A220" s="79"/>
      <c r="B220" s="77"/>
      <c r="C220" s="77"/>
      <c r="D220" s="29"/>
    </row>
    <row r="221" spans="1:4" s="26" customFormat="1" ht="24.75" customHeight="1" hidden="1">
      <c r="A221" s="79"/>
      <c r="B221" s="84"/>
      <c r="C221" s="85"/>
      <c r="D221" s="29"/>
    </row>
    <row r="222" spans="1:4" s="26" customFormat="1" ht="27" customHeight="1" hidden="1">
      <c r="A222" s="79"/>
      <c r="B222" s="84"/>
      <c r="C222" s="85"/>
      <c r="D222" s="29"/>
    </row>
    <row r="223" spans="1:8" s="26" customFormat="1" ht="23.25" customHeight="1">
      <c r="A223" s="80"/>
      <c r="B223" s="94" t="s">
        <v>86</v>
      </c>
      <c r="C223" s="94"/>
      <c r="D223" s="50">
        <f>SUM(D218:D222)</f>
        <v>8000</v>
      </c>
      <c r="F223" s="28"/>
      <c r="G223" s="28"/>
      <c r="H223" s="28"/>
    </row>
    <row r="224" spans="1:4" s="26" customFormat="1" ht="21.75" customHeight="1" hidden="1">
      <c r="A224" s="78" t="s">
        <v>30</v>
      </c>
      <c r="B224" s="77"/>
      <c r="C224" s="77"/>
      <c r="D224" s="29"/>
    </row>
    <row r="225" spans="1:4" s="26" customFormat="1" ht="24" customHeight="1" hidden="1">
      <c r="A225" s="79"/>
      <c r="B225" s="84"/>
      <c r="C225" s="85"/>
      <c r="D225" s="29"/>
    </row>
    <row r="226" spans="1:4" s="26" customFormat="1" ht="21.75" customHeight="1" hidden="1">
      <c r="A226" s="79"/>
      <c r="B226" s="84"/>
      <c r="C226" s="85"/>
      <c r="D226" s="29"/>
    </row>
    <row r="227" spans="1:4" s="26" customFormat="1" ht="25.5" customHeight="1" hidden="1">
      <c r="A227" s="79"/>
      <c r="B227" s="99"/>
      <c r="C227" s="99"/>
      <c r="D227" s="29"/>
    </row>
    <row r="228" spans="1:4" s="26" customFormat="1" ht="21.75" customHeight="1" hidden="1">
      <c r="A228" s="80"/>
      <c r="B228" s="94" t="s">
        <v>86</v>
      </c>
      <c r="C228" s="94"/>
      <c r="D228" s="50">
        <f>SUM(D224:D227)</f>
        <v>0</v>
      </c>
    </row>
    <row r="229" spans="1:6" s="26" customFormat="1" ht="27.75" customHeight="1" hidden="1">
      <c r="A229" s="96" t="s">
        <v>45</v>
      </c>
      <c r="B229" s="84"/>
      <c r="C229" s="85"/>
      <c r="D229" s="29"/>
      <c r="F229" s="28"/>
    </row>
    <row r="230" spans="1:4" s="26" customFormat="1" ht="28.5" customHeight="1" hidden="1">
      <c r="A230" s="97"/>
      <c r="B230" s="77"/>
      <c r="C230" s="77"/>
      <c r="D230" s="29"/>
    </row>
    <row r="231" spans="1:4" s="26" customFormat="1" ht="27" customHeight="1" hidden="1">
      <c r="A231" s="97"/>
      <c r="B231" s="77"/>
      <c r="C231" s="77"/>
      <c r="D231" s="29"/>
    </row>
    <row r="232" spans="1:4" s="26" customFormat="1" ht="18" customHeight="1" hidden="1">
      <c r="A232" s="97"/>
      <c r="B232" s="77"/>
      <c r="C232" s="77"/>
      <c r="D232" s="29"/>
    </row>
    <row r="233" spans="1:4" s="26" customFormat="1" ht="22.5" customHeight="1" hidden="1">
      <c r="A233" s="97"/>
      <c r="B233" s="84"/>
      <c r="C233" s="85"/>
      <c r="D233" s="29"/>
    </row>
    <row r="234" spans="1:7" s="26" customFormat="1" ht="28.5" customHeight="1" hidden="1">
      <c r="A234" s="98"/>
      <c r="B234" s="94" t="s">
        <v>86</v>
      </c>
      <c r="C234" s="94"/>
      <c r="D234" s="50">
        <f>SUM(D229:D233)</f>
        <v>0</v>
      </c>
      <c r="G234" s="28"/>
    </row>
    <row r="235" spans="1:4" s="26" customFormat="1" ht="24" customHeight="1" hidden="1">
      <c r="A235" s="61" t="s">
        <v>66</v>
      </c>
      <c r="B235" s="84"/>
      <c r="C235" s="85"/>
      <c r="D235" s="29"/>
    </row>
    <row r="236" spans="1:4" s="26" customFormat="1" ht="24.75" customHeight="1" hidden="1">
      <c r="A236" s="62"/>
      <c r="B236" s="77"/>
      <c r="C236" s="77"/>
      <c r="D236" s="29"/>
    </row>
    <row r="237" spans="1:4" s="26" customFormat="1" ht="27" customHeight="1" hidden="1">
      <c r="A237" s="62"/>
      <c r="B237" s="77"/>
      <c r="C237" s="77"/>
      <c r="D237" s="29"/>
    </row>
    <row r="238" spans="1:4" s="26" customFormat="1" ht="27.75" customHeight="1" hidden="1">
      <c r="A238" s="62"/>
      <c r="B238" s="77"/>
      <c r="C238" s="77"/>
      <c r="D238" s="29"/>
    </row>
    <row r="239" spans="1:4" s="26" customFormat="1" ht="17.25" customHeight="1" hidden="1">
      <c r="A239" s="62"/>
      <c r="B239" s="77"/>
      <c r="C239" s="77"/>
      <c r="D239" s="29"/>
    </row>
    <row r="240" spans="1:4" s="26" customFormat="1" ht="24" customHeight="1" hidden="1">
      <c r="A240" s="60"/>
      <c r="B240" s="94" t="s">
        <v>86</v>
      </c>
      <c r="C240" s="94"/>
      <c r="D240" s="50">
        <f>SUM(D235:D239)</f>
        <v>0</v>
      </c>
    </row>
    <row r="241" spans="1:5" s="26" customFormat="1" ht="21.75" customHeight="1" hidden="1">
      <c r="A241" s="78" t="s">
        <v>82</v>
      </c>
      <c r="B241" s="84"/>
      <c r="C241" s="85"/>
      <c r="D241" s="29"/>
      <c r="E241" s="29">
        <v>211.99</v>
      </c>
    </row>
    <row r="242" spans="1:5" s="26" customFormat="1" ht="21.75" customHeight="1" hidden="1">
      <c r="A242" s="79"/>
      <c r="B242" s="84"/>
      <c r="C242" s="85"/>
      <c r="D242" s="29"/>
      <c r="E242" s="29">
        <f>126.65+506.43</f>
        <v>633.08</v>
      </c>
    </row>
    <row r="243" spans="1:5" s="26" customFormat="1" ht="21.75" customHeight="1" hidden="1">
      <c r="A243" s="79"/>
      <c r="B243" s="84"/>
      <c r="C243" s="85"/>
      <c r="D243" s="29"/>
      <c r="E243" s="29">
        <f>300+120+682.99</f>
        <v>1102.99</v>
      </c>
    </row>
    <row r="244" spans="1:5" s="26" customFormat="1" ht="20.25" customHeight="1" hidden="1">
      <c r="A244" s="79"/>
      <c r="B244" s="77"/>
      <c r="C244" s="77"/>
      <c r="D244" s="29"/>
      <c r="E244" s="28"/>
    </row>
    <row r="245" spans="1:4" s="26" customFormat="1" ht="25.5" customHeight="1" hidden="1">
      <c r="A245" s="80"/>
      <c r="B245" s="94" t="s">
        <v>86</v>
      </c>
      <c r="C245" s="94"/>
      <c r="D245" s="50">
        <f>SUM(D241:D244)</f>
        <v>0</v>
      </c>
    </row>
    <row r="246" spans="1:4" s="26" customFormat="1" ht="31.5" customHeight="1" hidden="1">
      <c r="A246" s="78" t="s">
        <v>89</v>
      </c>
      <c r="B246" s="84"/>
      <c r="C246" s="85"/>
      <c r="D246" s="29"/>
    </row>
    <row r="247" spans="1:4" s="26" customFormat="1" ht="27" customHeight="1" hidden="1">
      <c r="A247" s="79"/>
      <c r="B247" s="77"/>
      <c r="C247" s="77"/>
      <c r="D247" s="29"/>
    </row>
    <row r="248" spans="1:4" s="26" customFormat="1" ht="29.25" customHeight="1" hidden="1">
      <c r="A248" s="79"/>
      <c r="B248" s="77"/>
      <c r="C248" s="77"/>
      <c r="D248" s="29"/>
    </row>
    <row r="249" spans="1:4" s="26" customFormat="1" ht="25.5" customHeight="1" hidden="1">
      <c r="A249" s="79"/>
      <c r="B249" s="77"/>
      <c r="C249" s="77"/>
      <c r="D249" s="29"/>
    </row>
    <row r="250" spans="1:4" s="26" customFormat="1" ht="24" customHeight="1" hidden="1">
      <c r="A250" s="79"/>
      <c r="B250" s="77"/>
      <c r="C250" s="77"/>
      <c r="D250" s="29"/>
    </row>
    <row r="251" spans="1:4" s="26" customFormat="1" ht="32.25" customHeight="1" hidden="1">
      <c r="A251" s="80"/>
      <c r="B251" s="89" t="s">
        <v>86</v>
      </c>
      <c r="C251" s="90"/>
      <c r="D251" s="50">
        <f>SUM(D246:D250)</f>
        <v>0</v>
      </c>
    </row>
    <row r="252" spans="1:4" s="26" customFormat="1" ht="31.5" customHeight="1" hidden="1">
      <c r="A252" s="78" t="s">
        <v>0</v>
      </c>
      <c r="B252" s="84"/>
      <c r="C252" s="85"/>
      <c r="D252" s="29"/>
    </row>
    <row r="253" spans="1:4" s="26" customFormat="1" ht="37.5" customHeight="1" hidden="1">
      <c r="A253" s="108"/>
      <c r="B253" s="84"/>
      <c r="C253" s="85"/>
      <c r="D253" s="29"/>
    </row>
    <row r="254" spans="1:4" s="26" customFormat="1" ht="33" customHeight="1" hidden="1">
      <c r="A254" s="108"/>
      <c r="B254" s="77"/>
      <c r="C254" s="77"/>
      <c r="D254" s="29"/>
    </row>
    <row r="255" spans="1:4" s="26" customFormat="1" ht="15.75" customHeight="1" hidden="1">
      <c r="A255" s="63"/>
      <c r="B255" s="77"/>
      <c r="C255" s="77"/>
      <c r="D255" s="29"/>
    </row>
    <row r="256" spans="1:4" s="26" customFormat="1" ht="40.5" customHeight="1" hidden="1">
      <c r="A256" s="63"/>
      <c r="B256" s="84"/>
      <c r="C256" s="85"/>
      <c r="D256" s="29"/>
    </row>
    <row r="257" spans="1:4" s="26" customFormat="1" ht="27" customHeight="1" hidden="1">
      <c r="A257" s="64"/>
      <c r="B257" s="94" t="s">
        <v>86</v>
      </c>
      <c r="C257" s="94"/>
      <c r="D257" s="50">
        <f>SUM(D252:E256)</f>
        <v>0</v>
      </c>
    </row>
    <row r="258" spans="1:4" s="26" customFormat="1" ht="28.5" customHeight="1" hidden="1">
      <c r="A258" s="78" t="s">
        <v>59</v>
      </c>
      <c r="B258" s="84"/>
      <c r="C258" s="85"/>
      <c r="D258" s="29"/>
    </row>
    <row r="259" spans="1:4" s="26" customFormat="1" ht="32.25" customHeight="1" hidden="1">
      <c r="A259" s="79"/>
      <c r="B259" s="84"/>
      <c r="C259" s="85"/>
      <c r="D259" s="29"/>
    </row>
    <row r="260" spans="1:4" s="26" customFormat="1" ht="28.5" customHeight="1" hidden="1">
      <c r="A260" s="79"/>
      <c r="B260" s="102"/>
      <c r="C260" s="103"/>
      <c r="D260" s="29"/>
    </row>
    <row r="261" spans="1:4" s="26" customFormat="1" ht="22.5" customHeight="1" hidden="1">
      <c r="A261" s="79"/>
      <c r="B261" s="77"/>
      <c r="C261" s="77"/>
      <c r="D261" s="29"/>
    </row>
    <row r="262" spans="1:4" s="26" customFormat="1" ht="33" customHeight="1" hidden="1">
      <c r="A262" s="79"/>
      <c r="B262" s="77"/>
      <c r="C262" s="77"/>
      <c r="D262" s="29"/>
    </row>
    <row r="263" spans="1:4" s="26" customFormat="1" ht="26.25" customHeight="1" hidden="1">
      <c r="A263" s="21"/>
      <c r="B263" s="94" t="s">
        <v>86</v>
      </c>
      <c r="C263" s="94"/>
      <c r="D263" s="50">
        <f>SUM(D258:E262)</f>
        <v>0</v>
      </c>
    </row>
    <row r="264" spans="1:4" s="26" customFormat="1" ht="27.75" customHeight="1">
      <c r="A264" s="74" t="s">
        <v>12</v>
      </c>
      <c r="B264" s="84" t="s">
        <v>132</v>
      </c>
      <c r="C264" s="85"/>
      <c r="D264" s="59">
        <v>40278.32</v>
      </c>
    </row>
    <row r="265" spans="1:4" s="26" customFormat="1" ht="29.25" customHeight="1">
      <c r="A265" s="75"/>
      <c r="B265" s="84" t="s">
        <v>133</v>
      </c>
      <c r="C265" s="85"/>
      <c r="D265" s="71">
        <v>213870.89</v>
      </c>
    </row>
    <row r="266" spans="1:4" s="26" customFormat="1" ht="29.25" customHeight="1">
      <c r="A266" s="75"/>
      <c r="B266" s="84" t="s">
        <v>134</v>
      </c>
      <c r="C266" s="85"/>
      <c r="D266" s="71">
        <v>65520.05</v>
      </c>
    </row>
    <row r="267" spans="1:4" s="26" customFormat="1" ht="29.25" customHeight="1">
      <c r="A267" s="75"/>
      <c r="B267" s="84" t="s">
        <v>123</v>
      </c>
      <c r="C267" s="95"/>
      <c r="D267" s="71">
        <v>14701.24</v>
      </c>
    </row>
    <row r="268" spans="1:4" s="26" customFormat="1" ht="29.25" customHeight="1">
      <c r="A268" s="75"/>
      <c r="B268" s="84" t="s">
        <v>135</v>
      </c>
      <c r="C268" s="95"/>
      <c r="D268" s="71">
        <v>55.25</v>
      </c>
    </row>
    <row r="269" spans="1:4" s="26" customFormat="1" ht="27.75" customHeight="1" hidden="1">
      <c r="A269" s="75"/>
      <c r="B269" s="84"/>
      <c r="C269" s="85"/>
      <c r="D269" s="71"/>
    </row>
    <row r="270" spans="1:4" s="26" customFormat="1" ht="35.25" customHeight="1" hidden="1">
      <c r="A270" s="75"/>
      <c r="B270" s="84"/>
      <c r="C270" s="85"/>
      <c r="D270" s="72"/>
    </row>
    <row r="271" spans="1:4" s="26" customFormat="1" ht="36" customHeight="1">
      <c r="A271" s="43"/>
      <c r="B271" s="89" t="s">
        <v>86</v>
      </c>
      <c r="C271" s="90"/>
      <c r="D271" s="50">
        <f>SUM(D264:D270)</f>
        <v>334425.75</v>
      </c>
    </row>
    <row r="272" spans="1:8" s="26" customFormat="1" ht="31.5" customHeight="1">
      <c r="A272" s="21"/>
      <c r="B272" s="91" t="s">
        <v>19</v>
      </c>
      <c r="C272" s="88"/>
      <c r="D272" s="24">
        <f>D158+D16</f>
        <v>485838.76</v>
      </c>
      <c r="E272" s="27"/>
      <c r="F272" s="28"/>
      <c r="G272" s="28"/>
      <c r="H272" s="28"/>
    </row>
    <row r="273" spans="1:7" s="26" customFormat="1" ht="25.5" customHeight="1">
      <c r="A273" s="21"/>
      <c r="B273" s="83" t="s">
        <v>57</v>
      </c>
      <c r="C273" s="83"/>
      <c r="D273" s="24">
        <f>SUM(D274:E286)</f>
        <v>0</v>
      </c>
      <c r="E273" s="27"/>
      <c r="G273" s="28"/>
    </row>
    <row r="274" spans="1:7" s="26" customFormat="1" ht="39.75" customHeight="1">
      <c r="A274" s="43"/>
      <c r="B274" s="92"/>
      <c r="C274" s="93"/>
      <c r="D274" s="69"/>
      <c r="E274" s="27"/>
      <c r="G274" s="28"/>
    </row>
    <row r="275" spans="1:5" s="26" customFormat="1" ht="40.5" customHeight="1">
      <c r="A275" s="43"/>
      <c r="B275" s="77"/>
      <c r="C275" s="77"/>
      <c r="D275" s="29"/>
      <c r="E275" s="27"/>
    </row>
    <row r="276" spans="1:5" s="26" customFormat="1" ht="31.5" customHeight="1" hidden="1">
      <c r="A276" s="43"/>
      <c r="B276" s="77"/>
      <c r="C276" s="77"/>
      <c r="D276" s="29"/>
      <c r="E276" s="57"/>
    </row>
    <row r="277" spans="1:5" s="26" customFormat="1" ht="46.5" customHeight="1" hidden="1">
      <c r="A277" s="43"/>
      <c r="B277" s="77"/>
      <c r="C277" s="77"/>
      <c r="D277" s="56"/>
      <c r="E277" s="57"/>
    </row>
    <row r="278" spans="1:5" s="26" customFormat="1" ht="18.75" hidden="1">
      <c r="A278" s="43"/>
      <c r="B278" s="83"/>
      <c r="C278" s="83"/>
      <c r="D278" s="56"/>
      <c r="E278" s="57"/>
    </row>
    <row r="279" spans="1:5" s="26" customFormat="1" ht="12.75" customHeight="1" hidden="1">
      <c r="A279" s="43"/>
      <c r="B279" s="77"/>
      <c r="C279" s="77"/>
      <c r="D279" s="29"/>
      <c r="E279" s="57"/>
    </row>
    <row r="280" spans="1:5" s="26" customFormat="1" ht="27.75" customHeight="1" hidden="1">
      <c r="A280" s="78"/>
      <c r="B280" s="84"/>
      <c r="C280" s="85"/>
      <c r="D280" s="29"/>
      <c r="E280" s="57"/>
    </row>
    <row r="281" spans="1:5" s="26" customFormat="1" ht="24.75" customHeight="1" hidden="1">
      <c r="A281" s="79"/>
      <c r="B281" s="84"/>
      <c r="C281" s="85"/>
      <c r="D281" s="29"/>
      <c r="E281" s="57"/>
    </row>
    <row r="282" spans="1:5" s="26" customFormat="1" ht="23.25" customHeight="1" hidden="1">
      <c r="A282" s="79"/>
      <c r="B282" s="77"/>
      <c r="C282" s="77"/>
      <c r="D282" s="29"/>
      <c r="E282" s="57"/>
    </row>
    <row r="283" spans="1:4" s="26" customFormat="1" ht="25.5" customHeight="1" hidden="1">
      <c r="A283" s="80"/>
      <c r="B283" s="77"/>
      <c r="C283" s="77"/>
      <c r="D283" s="29"/>
    </row>
    <row r="284" spans="1:4" s="26" customFormat="1" ht="20.25" customHeight="1" hidden="1">
      <c r="A284" s="78"/>
      <c r="B284" s="84"/>
      <c r="C284" s="85"/>
      <c r="D284" s="29"/>
    </row>
    <row r="285" spans="1:4" s="26" customFormat="1" ht="29.25" customHeight="1" hidden="1">
      <c r="A285" s="80"/>
      <c r="B285" s="77"/>
      <c r="C285" s="77"/>
      <c r="D285" s="29"/>
    </row>
    <row r="286" spans="1:4" s="26" customFormat="1" ht="9" customHeight="1" hidden="1">
      <c r="A286" s="43"/>
      <c r="B286" s="77"/>
      <c r="C286" s="77"/>
      <c r="D286" s="29"/>
    </row>
    <row r="287" spans="1:7" s="26" customFormat="1" ht="20.25" customHeight="1">
      <c r="A287" s="43" t="s">
        <v>26</v>
      </c>
      <c r="B287" s="86" t="s">
        <v>88</v>
      </c>
      <c r="C287" s="86"/>
      <c r="D287" s="24">
        <f>D272+D273</f>
        <v>485838.76</v>
      </c>
      <c r="F287" s="28"/>
      <c r="G287" s="28"/>
    </row>
    <row r="288" spans="1:4" s="26" customFormat="1" ht="19.5" customHeight="1">
      <c r="A288" s="43"/>
      <c r="B288" s="87"/>
      <c r="C288" s="88"/>
      <c r="D288" s="21"/>
    </row>
    <row r="289" spans="1:4" s="26" customFormat="1" ht="20.25" customHeight="1">
      <c r="A289" s="43"/>
      <c r="B289" s="77"/>
      <c r="C289" s="77"/>
      <c r="D289" s="29"/>
    </row>
    <row r="290" spans="1:4" s="54" customFormat="1" ht="22.5" customHeight="1">
      <c r="A290" s="52"/>
      <c r="B290" s="81" t="s">
        <v>90</v>
      </c>
      <c r="C290" s="81"/>
      <c r="D290" s="53">
        <f>D14-D272-D273</f>
        <v>132432150.8</v>
      </c>
    </row>
    <row r="291" spans="2:3" s="26" customFormat="1" ht="26.25" customHeight="1" hidden="1">
      <c r="B291" s="82"/>
      <c r="C291" s="82"/>
    </row>
    <row r="292" spans="1:5" s="26" customFormat="1" ht="32.25" customHeight="1" hidden="1">
      <c r="A292" s="61"/>
      <c r="B292" s="83" t="s">
        <v>83</v>
      </c>
      <c r="C292" s="83"/>
      <c r="D292" s="24">
        <f>SUM(D293:D295)</f>
        <v>0</v>
      </c>
      <c r="E292" s="27"/>
    </row>
    <row r="293" spans="1:5" s="26" customFormat="1" ht="36.75" customHeight="1" hidden="1">
      <c r="A293" s="21" t="s">
        <v>62</v>
      </c>
      <c r="B293" s="84"/>
      <c r="C293" s="85"/>
      <c r="D293" s="29"/>
      <c r="E293" s="28"/>
    </row>
    <row r="294" spans="1:5" s="26" customFormat="1" ht="35.25" customHeight="1" hidden="1">
      <c r="A294" s="21" t="s">
        <v>61</v>
      </c>
      <c r="B294" s="84"/>
      <c r="C294" s="85"/>
      <c r="D294" s="29"/>
      <c r="E294" s="28"/>
    </row>
    <row r="295" spans="1:4" s="26" customFormat="1" ht="14.25" customHeight="1">
      <c r="A295" s="21"/>
      <c r="B295" s="77"/>
      <c r="C295" s="77"/>
      <c r="D295" s="29"/>
    </row>
    <row r="296" ht="15.75" customHeight="1"/>
  </sheetData>
  <sheetProtection password="CE2C" sheet="1"/>
  <mergeCells count="197">
    <mergeCell ref="B295:C295"/>
    <mergeCell ref="B289:C289"/>
    <mergeCell ref="B290:C290"/>
    <mergeCell ref="B291:C291"/>
    <mergeCell ref="B292:C292"/>
    <mergeCell ref="B293:C293"/>
    <mergeCell ref="B294:C294"/>
    <mergeCell ref="A284:A285"/>
    <mergeCell ref="B284:C284"/>
    <mergeCell ref="B285:C285"/>
    <mergeCell ref="B286:C286"/>
    <mergeCell ref="B287:C287"/>
    <mergeCell ref="B288:C288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69:C269"/>
    <mergeCell ref="B270:C270"/>
    <mergeCell ref="B271:C271"/>
    <mergeCell ref="B272:C272"/>
    <mergeCell ref="B273:C273"/>
    <mergeCell ref="B274:C274"/>
    <mergeCell ref="B263:C263"/>
    <mergeCell ref="B264:C264"/>
    <mergeCell ref="B265:C265"/>
    <mergeCell ref="B266:C266"/>
    <mergeCell ref="B267:C267"/>
    <mergeCell ref="B268:C268"/>
    <mergeCell ref="B257:C257"/>
    <mergeCell ref="A258:A262"/>
    <mergeCell ref="B258:C258"/>
    <mergeCell ref="B259:C259"/>
    <mergeCell ref="B260:C260"/>
    <mergeCell ref="B261:C261"/>
    <mergeCell ref="B262:C262"/>
    <mergeCell ref="A252:A254"/>
    <mergeCell ref="B252:C252"/>
    <mergeCell ref="B253:C253"/>
    <mergeCell ref="B254:C254"/>
    <mergeCell ref="B255:C255"/>
    <mergeCell ref="B256:C256"/>
    <mergeCell ref="A246:A251"/>
    <mergeCell ref="B246:C246"/>
    <mergeCell ref="B247:C247"/>
    <mergeCell ref="B248:C248"/>
    <mergeCell ref="B249:C249"/>
    <mergeCell ref="B250:C250"/>
    <mergeCell ref="B251:C251"/>
    <mergeCell ref="A241:A245"/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B239:C239"/>
    <mergeCell ref="B240:C240"/>
    <mergeCell ref="A229:A234"/>
    <mergeCell ref="B229:C229"/>
    <mergeCell ref="B230:C230"/>
    <mergeCell ref="B231:C231"/>
    <mergeCell ref="B232:C232"/>
    <mergeCell ref="B233:C233"/>
    <mergeCell ref="B234:C234"/>
    <mergeCell ref="B223:C223"/>
    <mergeCell ref="A224:A228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2022-11-09T10:38:24Z</cp:lastPrinted>
  <dcterms:created xsi:type="dcterms:W3CDTF">2015-05-15T06:08:32Z</dcterms:created>
  <dcterms:modified xsi:type="dcterms:W3CDTF">2022-11-10T07:10:43Z</dcterms:modified>
  <cp:category/>
  <cp:version/>
  <cp:contentType/>
  <cp:contentStatus/>
</cp:coreProperties>
</file>