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9.11.2022" sheetId="2" r:id="rId2"/>
  </sheets>
  <definedNames>
    <definedName name="_xlnm.Print_Area" localSheetId="0">'26.01.2018 '!$A$1:$D$54</definedName>
    <definedName name="_xlnm.Print_Area" localSheetId="1">'29.11.2022'!$A$1:$D$299</definedName>
  </definedNames>
  <calcPr fullCalcOnLoad="1"/>
</workbook>
</file>

<file path=xl/sharedStrings.xml><?xml version="1.0" encoding="utf-8"?>
<sst xmlns="http://schemas.openxmlformats.org/spreadsheetml/2006/main" count="252" uniqueCount="128">
  <si>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</si>
  <si>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</si>
  <si>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</si>
  <si>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</si>
  <si>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</si>
  <si>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</si>
  <si>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</si>
  <si>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</si>
  <si>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</si>
  <si>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</si>
  <si>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</si>
  <si>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</si>
  <si>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</si>
  <si>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</si>
  <si>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</si>
  <si>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</si>
  <si>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</si>
  <si>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</si>
  <si>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</si>
  <si>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</si>
  <si>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</si>
  <si>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</si>
  <si>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</si>
  <si>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</si>
  <si>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</si>
  <si>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</si>
  <si>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</si>
  <si>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</si>
  <si>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</si>
  <si>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</si>
  <si>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</si>
  <si>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</si>
  <si>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</si>
  <si>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</si>
  <si>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</si>
  <si>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</si>
  <si>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</si>
  <si>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</si>
  <si>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</si>
  <si>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</si>
  <si>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</si>
  <si>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</si>
  <si>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</si>
  <si>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</si>
  <si>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</si>
  <si>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</si>
  <si>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</si>
  <si>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</si>
  <si>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</si>
  <si>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</si>
  <si>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</si>
  <si>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</si>
  <si>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</si>
  <si>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</si>
  <si>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</si>
  <si>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</si>
  <si>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</si>
  <si>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</si>
  <si>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</si>
  <si>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</si>
  <si>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</si>
  <si>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</si>
  <si>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</si>
  <si>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</si>
  <si>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</si>
  <si>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</si>
  <si>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</si>
  <si>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</si>
  <si>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</si>
  <si>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</si>
  <si>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</si>
  <si>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</si>
  <si>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</si>
  <si>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</si>
  <si>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</si>
  <si>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</si>
  <si>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</si>
  <si>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</si>
  <si>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</si>
  <si>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</si>
  <si>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</si>
  <si>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</si>
  <si>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</si>
  <si>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</si>
  <si>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</si>
  <si>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</si>
  <si>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</si>
  <si>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</si>
  <si>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</si>
  <si>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</si>
  <si>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</si>
  <si>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</si>
  <si>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</si>
  <si>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</si>
  <si>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</si>
  <si>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</si>
  <si>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</si>
  <si>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</si>
  <si>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</si>
  <si>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</si>
  <si>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</si>
  <si>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</si>
  <si>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</si>
  <si>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</si>
  <si>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</si>
  <si>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</si>
  <si>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</si>
  <si>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</si>
  <si>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</si>
  <si>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</si>
  <si>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</si>
  <si>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</si>
  <si>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</si>
  <si>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</si>
  <si>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</si>
  <si>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</si>
  <si>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</si>
  <si>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</si>
  <si>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</si>
  <si>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</si>
  <si>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>Фінансування видатків бюджету Ніжинської міської територіальної громади за 29.11.2022р. пооб’єктно</t>
  </si>
  <si>
    <t xml:space="preserve">розпорядження № 461 від 29.11.2022 р. </t>
  </si>
  <si>
    <t>Залишок коштів станом на 29.11.2022 р., в т.ч.:</t>
  </si>
  <si>
    <t>Надходження коштів на рахунки бюджету 29.11.2022 р., в т.ч.:</t>
  </si>
  <si>
    <t xml:space="preserve">Всього коштів на рахунках бюджету 29.11.2022 р. </t>
  </si>
  <si>
    <t>відрядні спортсменів з боксу</t>
  </si>
  <si>
    <t>поточний ремонт турнікету по вул.Космонавтів ФОП "Логінов В.М."</t>
  </si>
  <si>
    <t>заробітна плата за листопад 2022 р.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</si>
</sst>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">
      <selection activeCell="K274" sqref="K27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120</v>
      </c>
      <c r="B1" s="72"/>
      <c r="C1" s="72"/>
      <c r="D1" s="72"/>
      <c r="E1" s="72"/>
    </row>
    <row r="2" spans="1:5" ht="24.75" customHeight="1" hidden="1">
      <c r="A2" s="73" t="s">
        <v>121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122</v>
      </c>
      <c r="B4" s="75"/>
      <c r="C4" s="75"/>
      <c r="D4" s="53">
        <v>122807438.63</v>
      </c>
      <c r="E4" s="23"/>
    </row>
    <row r="5" spans="1:5" ht="23.25" customHeight="1">
      <c r="A5" s="75" t="s">
        <v>92</v>
      </c>
      <c r="B5" s="75"/>
      <c r="C5" s="75"/>
      <c r="D5" s="44"/>
      <c r="E5" s="23"/>
    </row>
    <row r="6" spans="1:5" ht="23.25" customHeight="1">
      <c r="A6" s="75" t="s">
        <v>123</v>
      </c>
      <c r="B6" s="75"/>
      <c r="C6" s="75"/>
      <c r="D6" s="44">
        <f>D9+D10</f>
        <v>8907576.88</v>
      </c>
      <c r="E6" s="23"/>
    </row>
    <row r="7" spans="1:5" ht="23.25" customHeight="1" hidden="1">
      <c r="A7" s="76" t="s">
        <v>99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111</v>
      </c>
      <c r="B9" s="76"/>
      <c r="C9" s="76"/>
      <c r="D9" s="55">
        <v>8907576.88</v>
      </c>
      <c r="E9" s="23"/>
    </row>
    <row r="10" spans="1:5" ht="22.5" customHeight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104</v>
      </c>
      <c r="B11" s="79"/>
      <c r="C11" s="80"/>
      <c r="D11" s="34"/>
      <c r="E11" s="23"/>
    </row>
    <row r="12" spans="1:5" ht="22.5" customHeight="1" hidden="1">
      <c r="A12" s="78" t="s">
        <v>105</v>
      </c>
      <c r="B12" s="79"/>
      <c r="C12" s="80"/>
      <c r="D12" s="34"/>
      <c r="E12" s="23"/>
    </row>
    <row r="13" spans="1:5" ht="22.5" customHeight="1" hidden="1">
      <c r="A13" s="78" t="s">
        <v>101</v>
      </c>
      <c r="B13" s="79"/>
      <c r="C13" s="80"/>
      <c r="D13" s="34"/>
      <c r="E13" s="23"/>
    </row>
    <row r="14" spans="1:6" ht="23.25" customHeight="1">
      <c r="A14" s="75" t="s">
        <v>124</v>
      </c>
      <c r="B14" s="75"/>
      <c r="C14" s="75"/>
      <c r="D14" s="44">
        <f>D4+D6+D12-D11-D5</f>
        <v>131715015.50999999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149614.38</v>
      </c>
      <c r="E16" s="58"/>
      <c r="F16" s="51"/>
    </row>
    <row r="17" spans="1:5" s="25" customFormat="1" ht="36.75" customHeight="1">
      <c r="A17" s="43" t="s">
        <v>55</v>
      </c>
      <c r="B17" s="82"/>
      <c r="C17" s="82"/>
      <c r="D17" s="38">
        <f>D18+D19+D20+D21+D22+D23+D24+D25+D26+D27+D28+D29+D30+D31+D32+D33+D34+D35+D36</f>
        <v>0</v>
      </c>
      <c r="E17" s="58"/>
    </row>
    <row r="18" spans="1:5" s="25" customFormat="1" ht="15" customHeight="1" hidden="1">
      <c r="A18" s="60"/>
      <c r="B18" s="42"/>
      <c r="C18" s="42" t="s">
        <v>107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109</v>
      </c>
      <c r="D25" s="61"/>
      <c r="E25" s="62"/>
    </row>
    <row r="26" spans="1:5" s="32" customFormat="1" ht="19.5" customHeight="1" hidden="1">
      <c r="A26" s="60"/>
      <c r="B26" s="42"/>
      <c r="C26" s="42" t="s">
        <v>79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110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108167.8</v>
      </c>
      <c r="E37" s="62"/>
    </row>
    <row r="38" spans="1:5" s="25" customFormat="1" ht="24" customHeight="1">
      <c r="A38" s="43"/>
      <c r="B38" s="85" t="s">
        <v>115</v>
      </c>
      <c r="C38" s="85"/>
      <c r="D38" s="40">
        <f>14970.8+7202</f>
        <v>22172.8</v>
      </c>
      <c r="E38" s="58"/>
    </row>
    <row r="39" spans="1:5" s="25" customFormat="1" ht="24" customHeight="1">
      <c r="A39" s="43"/>
      <c r="B39" s="85" t="s">
        <v>117</v>
      </c>
      <c r="C39" s="85"/>
      <c r="D39" s="41">
        <v>85995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41446.58</v>
      </c>
      <c r="E49" s="58"/>
    </row>
    <row r="50" spans="1:5" s="25" customFormat="1" ht="27" customHeight="1">
      <c r="A50" s="21"/>
      <c r="B50" s="85" t="s">
        <v>106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113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116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118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114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83.02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>
      <c r="A79" s="60"/>
      <c r="B79" s="42"/>
      <c r="C79" s="42" t="s">
        <v>79</v>
      </c>
      <c r="D79" s="40">
        <v>83.02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28892.36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>
      <c r="A99" s="60"/>
      <c r="B99" s="47"/>
      <c r="C99" s="42" t="s">
        <v>79</v>
      </c>
      <c r="D99" s="40">
        <v>28892.36</v>
      </c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12471.2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102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>
      <c r="A118" s="60"/>
      <c r="B118" s="42"/>
      <c r="C118" s="42" t="s">
        <v>79</v>
      </c>
      <c r="D118" s="40">
        <v>12471.2</v>
      </c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112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108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>
      <c r="A154" s="43" t="s">
        <v>22</v>
      </c>
      <c r="B154" s="75"/>
      <c r="C154" s="75"/>
      <c r="D154" s="39">
        <f>D162+D167+D175+D183+D187+D194+D207+D215+D221+D226+D232+D238+D243+D249+D255+D261+D273</f>
        <v>754335.17</v>
      </c>
      <c r="E154" s="58"/>
      <c r="F154" s="51"/>
    </row>
    <row r="155" spans="1:6" s="25" customFormat="1" ht="24" customHeight="1" hidden="1">
      <c r="A155" s="86" t="s">
        <v>97</v>
      </c>
      <c r="B155" s="113"/>
      <c r="C155" s="114"/>
      <c r="D155" s="29"/>
      <c r="E155" s="48"/>
      <c r="F155" s="51"/>
    </row>
    <row r="156" spans="1:6" s="25" customFormat="1" ht="37.5" customHeight="1" hidden="1">
      <c r="A156" s="87"/>
      <c r="B156" s="82"/>
      <c r="C156" s="82"/>
      <c r="D156" s="29"/>
      <c r="E156" s="48"/>
      <c r="F156" s="51"/>
    </row>
    <row r="157" spans="1:6" s="25" customFormat="1" ht="27.75" customHeight="1" hidden="1">
      <c r="A157" s="87"/>
      <c r="B157" s="89"/>
      <c r="C157" s="90"/>
      <c r="D157" s="40"/>
      <c r="E157" s="48"/>
      <c r="F157" s="51"/>
    </row>
    <row r="158" spans="1:6" s="25" customFormat="1" ht="39" customHeight="1" hidden="1">
      <c r="A158" s="87"/>
      <c r="B158" s="89"/>
      <c r="C158" s="90"/>
      <c r="D158" s="40"/>
      <c r="E158" s="48"/>
      <c r="F158" s="51"/>
    </row>
    <row r="159" spans="1:6" s="25" customFormat="1" ht="34.5" customHeight="1" hidden="1">
      <c r="A159" s="87"/>
      <c r="B159" s="89"/>
      <c r="C159" s="90"/>
      <c r="D159" s="40"/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 hidden="1">
      <c r="A162" s="88"/>
      <c r="B162" s="91" t="s">
        <v>85</v>
      </c>
      <c r="C162" s="92"/>
      <c r="D162" s="49">
        <f>SUM(D155:D161)</f>
        <v>0</v>
      </c>
      <c r="E162" s="48"/>
    </row>
    <row r="163" spans="1:4" s="26" customFormat="1" ht="30" customHeight="1" hidden="1">
      <c r="A163" s="86" t="s">
        <v>60</v>
      </c>
      <c r="B163" s="82"/>
      <c r="C163" s="82"/>
      <c r="D163" s="29"/>
    </row>
    <row r="164" spans="1:4" s="26" customFormat="1" ht="42.7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 hidden="1">
      <c r="A167" s="88"/>
      <c r="B167" s="91" t="s">
        <v>85</v>
      </c>
      <c r="C167" s="92"/>
      <c r="D167" s="50">
        <f>SUM(D163:D166)</f>
        <v>0</v>
      </c>
      <c r="F167" s="28"/>
      <c r="H167" s="28"/>
    </row>
    <row r="168" spans="1:4" s="26" customFormat="1" ht="24.75" customHeight="1" hidden="1">
      <c r="A168" s="75" t="s">
        <v>96</v>
      </c>
      <c r="B168" s="82"/>
      <c r="C168" s="82"/>
      <c r="D168" s="29"/>
    </row>
    <row r="169" spans="1:4" s="26" customFormat="1" ht="30" customHeight="1" hidden="1">
      <c r="A169" s="75"/>
      <c r="B169" s="82"/>
      <c r="C169" s="82"/>
      <c r="D169" s="29"/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 hidden="1">
      <c r="A175" s="75"/>
      <c r="B175" s="93" t="s">
        <v>85</v>
      </c>
      <c r="C175" s="93"/>
      <c r="D175" s="24">
        <f>SUM(D168:D174)</f>
        <v>0</v>
      </c>
    </row>
    <row r="176" spans="1:4" s="26" customFormat="1" ht="39.75" customHeight="1" hidden="1">
      <c r="A176" s="75" t="s">
        <v>15</v>
      </c>
      <c r="B176" s="89"/>
      <c r="C176" s="90"/>
      <c r="D176" s="29"/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 hidden="1">
      <c r="A183" s="75"/>
      <c r="B183" s="93" t="s">
        <v>85</v>
      </c>
      <c r="C183" s="93"/>
      <c r="D183" s="24">
        <f>D176+D177+D178+D182+D179+D180+D181</f>
        <v>0</v>
      </c>
    </row>
    <row r="184" spans="1:4" s="26" customFormat="1" ht="27" customHeight="1" hidden="1">
      <c r="A184" s="75" t="s">
        <v>95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 hidden="1">
      <c r="A195" s="86" t="s">
        <v>61</v>
      </c>
      <c r="B195" s="89"/>
      <c r="C195" s="90"/>
      <c r="D195" s="29"/>
      <c r="G195" s="28"/>
    </row>
    <row r="196" spans="1:4" s="26" customFormat="1" ht="28.5" customHeight="1" hidden="1">
      <c r="A196" s="87"/>
      <c r="B196" s="89"/>
      <c r="C196" s="90"/>
      <c r="D196" s="29"/>
    </row>
    <row r="197" spans="1:4" s="26" customFormat="1" ht="30.75" customHeight="1" hidden="1">
      <c r="A197" s="87"/>
      <c r="B197" s="89"/>
      <c r="C197" s="90"/>
      <c r="D197" s="29"/>
    </row>
    <row r="198" spans="1:4" s="26" customFormat="1" ht="30" customHeight="1" hidden="1">
      <c r="A198" s="87"/>
      <c r="B198" s="82"/>
      <c r="C198" s="82"/>
      <c r="D198" s="29"/>
    </row>
    <row r="199" spans="1:4" s="26" customFormat="1" ht="32.25" customHeight="1" hidden="1">
      <c r="A199" s="87"/>
      <c r="B199" s="82"/>
      <c r="C199" s="82"/>
      <c r="D199" s="29"/>
    </row>
    <row r="200" spans="1:4" s="26" customFormat="1" ht="31.5" customHeight="1" hidden="1">
      <c r="A200" s="87"/>
      <c r="B200" s="89"/>
      <c r="C200" s="90"/>
      <c r="D200" s="29"/>
    </row>
    <row r="201" spans="1:4" s="26" customFormat="1" ht="27.75" customHeight="1" hidden="1">
      <c r="A201" s="87"/>
      <c r="B201" s="89"/>
      <c r="C201" s="90"/>
      <c r="D201" s="29"/>
    </row>
    <row r="202" spans="1:4" s="26" customFormat="1" ht="27.75" customHeight="1" hidden="1">
      <c r="A202" s="87"/>
      <c r="B202" s="89"/>
      <c r="C202" s="90"/>
      <c r="D202" s="29"/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 hidden="1">
      <c r="A207" s="88"/>
      <c r="B207" s="93" t="s">
        <v>85</v>
      </c>
      <c r="C207" s="93"/>
      <c r="D207" s="50">
        <f>SUM(D195:D206)</f>
        <v>0</v>
      </c>
      <c r="F207" s="28"/>
      <c r="G207" s="28"/>
    </row>
    <row r="208" spans="1:4" s="26" customFormat="1" ht="29.25" customHeight="1" hidden="1">
      <c r="A208" s="75" t="s">
        <v>18</v>
      </c>
      <c r="B208" s="89"/>
      <c r="C208" s="90"/>
      <c r="D208" s="29"/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 hidden="1">
      <c r="A215" s="75"/>
      <c r="B215" s="93" t="s">
        <v>85</v>
      </c>
      <c r="C215" s="93"/>
      <c r="D215" s="50">
        <f>SUM(D208:D214)</f>
        <v>0</v>
      </c>
    </row>
    <row r="216" spans="1:4" s="26" customFormat="1" ht="27.75" customHeight="1" hidden="1">
      <c r="A216" s="86" t="s">
        <v>31</v>
      </c>
      <c r="B216" s="89"/>
      <c r="C216" s="90"/>
      <c r="D216" s="41"/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 hidden="1">
      <c r="A221" s="88"/>
      <c r="B221" s="93" t="s">
        <v>85</v>
      </c>
      <c r="C221" s="93"/>
      <c r="D221" s="50">
        <f>SUM(D216:D220)</f>
        <v>0</v>
      </c>
      <c r="F221" s="28"/>
      <c r="G221" s="28"/>
      <c r="H221" s="28"/>
    </row>
    <row r="222" spans="1:4" s="26" customFormat="1" ht="24.75" customHeight="1" hidden="1">
      <c r="A222" s="86" t="s">
        <v>30</v>
      </c>
      <c r="B222" s="82"/>
      <c r="C222" s="82"/>
      <c r="D222" s="29"/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 hidden="1">
      <c r="A232" s="98"/>
      <c r="B232" s="93" t="s">
        <v>85</v>
      </c>
      <c r="C232" s="93"/>
      <c r="D232" s="50">
        <f>SUM(D227:D231)</f>
        <v>0</v>
      </c>
      <c r="G232" s="28"/>
    </row>
    <row r="233" spans="1:4" s="26" customFormat="1" ht="24" customHeight="1" hidden="1">
      <c r="A233" s="86" t="s">
        <v>65</v>
      </c>
      <c r="B233" s="89"/>
      <c r="C233" s="90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3" t="s">
        <v>85</v>
      </c>
      <c r="C238" s="93"/>
      <c r="D238" s="50">
        <f>SUM(D233:D237)</f>
        <v>0</v>
      </c>
    </row>
    <row r="239" spans="1:5" s="26" customFormat="1" ht="21.75" customHeight="1">
      <c r="A239" s="86" t="s">
        <v>81</v>
      </c>
      <c r="B239" s="89" t="s">
        <v>125</v>
      </c>
      <c r="C239" s="90"/>
      <c r="D239" s="29">
        <v>19255.17</v>
      </c>
      <c r="E239" s="29">
        <v>211.99</v>
      </c>
    </row>
    <row r="240" spans="1:5" s="26" customFormat="1" ht="21.75" customHeight="1">
      <c r="A240" s="87"/>
      <c r="B240" s="89" t="s">
        <v>98</v>
      </c>
      <c r="C240" s="90"/>
      <c r="D240" s="29">
        <v>120</v>
      </c>
      <c r="E240" s="29">
        <f>126.65+506.43</f>
        <v>633.08</v>
      </c>
    </row>
    <row r="241" spans="1:5" s="26" customFormat="1" ht="21.75" customHeight="1" hidden="1">
      <c r="A241" s="87"/>
      <c r="B241" s="89"/>
      <c r="C241" s="90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>
      <c r="A243" s="88"/>
      <c r="B243" s="93" t="s">
        <v>85</v>
      </c>
      <c r="C243" s="93"/>
      <c r="D243" s="50">
        <f>SUM(D239:D242)</f>
        <v>19375.17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1" t="s">
        <v>85</v>
      </c>
      <c r="C249" s="92"/>
      <c r="D249" s="50">
        <f>SUM(D244:D248)</f>
        <v>0</v>
      </c>
    </row>
    <row r="250" spans="1:4" s="26" customFormat="1" ht="36.75" customHeight="1" hidden="1">
      <c r="A250" s="86" t="s">
        <v>0</v>
      </c>
      <c r="B250" s="82"/>
      <c r="C250" s="82"/>
      <c r="D250" s="29"/>
    </row>
    <row r="251" spans="1:4" s="26" customFormat="1" ht="37.5" customHeight="1" hidden="1">
      <c r="A251" s="87"/>
      <c r="B251" s="89"/>
      <c r="C251" s="90"/>
      <c r="D251" s="29"/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 hidden="1">
      <c r="A255" s="88"/>
      <c r="B255" s="93" t="s">
        <v>85</v>
      </c>
      <c r="C255" s="93"/>
      <c r="D255" s="50">
        <f>SUM(D250:E254)</f>
        <v>0</v>
      </c>
    </row>
    <row r="256" spans="1:4" s="26" customFormat="1" ht="28.5" customHeight="1" hidden="1">
      <c r="A256" s="86" t="s">
        <v>119</v>
      </c>
      <c r="B256" s="82"/>
      <c r="C256" s="82"/>
      <c r="D256" s="29"/>
    </row>
    <row r="257" spans="1:4" s="26" customFormat="1" ht="32.25" customHeight="1" hidden="1">
      <c r="A257" s="87"/>
      <c r="B257" s="89"/>
      <c r="C257" s="90"/>
      <c r="D257" s="29"/>
    </row>
    <row r="258" spans="1:4" s="26" customFormat="1" ht="36" customHeight="1" hidden="1">
      <c r="A258" s="87"/>
      <c r="B258" s="89"/>
      <c r="C258" s="90"/>
      <c r="D258" s="29"/>
    </row>
    <row r="259" spans="1:4" s="26" customFormat="1" ht="22.5" customHeight="1" hidden="1">
      <c r="A259" s="87"/>
      <c r="B259" s="82"/>
      <c r="C259" s="82"/>
      <c r="D259" s="29"/>
    </row>
    <row r="260" spans="1:4" s="26" customFormat="1" ht="33" customHeight="1" hidden="1">
      <c r="A260" s="87"/>
      <c r="B260" s="82"/>
      <c r="C260" s="82"/>
      <c r="D260" s="29"/>
    </row>
    <row r="261" spans="1:4" s="26" customFormat="1" ht="26.25" customHeight="1" hidden="1">
      <c r="A261" s="88"/>
      <c r="B261" s="93" t="s">
        <v>85</v>
      </c>
      <c r="C261" s="93"/>
      <c r="D261" s="50">
        <f>SUM(D256:E260)</f>
        <v>0</v>
      </c>
    </row>
    <row r="262" spans="1:4" s="26" customFormat="1" ht="29.25" customHeight="1">
      <c r="A262" s="100" t="s">
        <v>12</v>
      </c>
      <c r="B262" s="89" t="s">
        <v>126</v>
      </c>
      <c r="C262" s="90"/>
      <c r="D262" s="59">
        <v>190213</v>
      </c>
    </row>
    <row r="263" spans="1:4" s="26" customFormat="1" ht="33" customHeight="1">
      <c r="A263" s="101"/>
      <c r="B263" s="89" t="s">
        <v>127</v>
      </c>
      <c r="C263" s="90"/>
      <c r="D263" s="66">
        <v>544747</v>
      </c>
    </row>
    <row r="264" spans="1:4" s="26" customFormat="1" ht="23.25" customHeight="1" hidden="1">
      <c r="A264" s="101"/>
      <c r="B264" s="89"/>
      <c r="C264" s="90"/>
      <c r="D264" s="66"/>
    </row>
    <row r="265" spans="1:4" s="26" customFormat="1" ht="38.25" customHeight="1" hidden="1">
      <c r="A265" s="101"/>
      <c r="B265" s="89"/>
      <c r="C265" s="99"/>
      <c r="D265" s="66"/>
    </row>
    <row r="266" spans="1:4" s="26" customFormat="1" ht="27.75" customHeight="1" hidden="1">
      <c r="A266" s="101"/>
      <c r="B266" s="89"/>
      <c r="C266" s="99"/>
      <c r="D266" s="66"/>
    </row>
    <row r="267" spans="1:4" s="26" customFormat="1" ht="40.5" customHeight="1" hidden="1">
      <c r="A267" s="101"/>
      <c r="B267" s="89"/>
      <c r="C267" s="99"/>
      <c r="D267" s="66"/>
    </row>
    <row r="268" spans="1:4" s="26" customFormat="1" ht="33.75" customHeight="1" hidden="1">
      <c r="A268" s="101"/>
      <c r="B268" s="89"/>
      <c r="C268" s="99"/>
      <c r="D268" s="66"/>
    </row>
    <row r="269" spans="1:4" s="26" customFormat="1" ht="31.5" customHeight="1" hidden="1">
      <c r="A269" s="101"/>
      <c r="B269" s="89"/>
      <c r="C269" s="99"/>
      <c r="D269" s="66"/>
    </row>
    <row r="270" spans="1:4" s="26" customFormat="1" ht="27" customHeight="1" hidden="1">
      <c r="A270" s="101"/>
      <c r="B270" s="89"/>
      <c r="C270" s="90"/>
      <c r="D270" s="66"/>
    </row>
    <row r="271" spans="1:4" s="26" customFormat="1" ht="27.75" customHeight="1" hidden="1">
      <c r="A271" s="101"/>
      <c r="B271" s="103"/>
      <c r="C271" s="104"/>
      <c r="D271" s="69"/>
    </row>
    <row r="272" spans="1:4" s="26" customFormat="1" ht="30.75" customHeight="1" hidden="1">
      <c r="A272" s="102"/>
      <c r="B272" s="89"/>
      <c r="C272" s="90"/>
      <c r="D272" s="67"/>
    </row>
    <row r="273" spans="1:6" s="26" customFormat="1" ht="36" customHeight="1">
      <c r="A273" s="43"/>
      <c r="B273" s="91" t="s">
        <v>85</v>
      </c>
      <c r="C273" s="92"/>
      <c r="D273" s="50">
        <f>SUM(D262:D272)</f>
        <v>734960</v>
      </c>
      <c r="F273" s="28"/>
    </row>
    <row r="274" spans="1:8" s="26" customFormat="1" ht="27.75" customHeight="1">
      <c r="A274" s="21"/>
      <c r="B274" s="105" t="s">
        <v>19</v>
      </c>
      <c r="C274" s="106"/>
      <c r="D274" s="24">
        <f>D154+D16</f>
        <v>903949.55</v>
      </c>
      <c r="E274" s="27"/>
      <c r="F274" s="28"/>
      <c r="G274" s="28"/>
      <c r="H274" s="28"/>
    </row>
    <row r="275" spans="1:7" s="26" customFormat="1" ht="25.5" customHeight="1">
      <c r="A275" s="21"/>
      <c r="B275" s="107" t="s">
        <v>57</v>
      </c>
      <c r="C275" s="107"/>
      <c r="D275" s="24">
        <f>SUM(D276:E288)</f>
        <v>0</v>
      </c>
      <c r="E275" s="27"/>
      <c r="G275" s="28"/>
    </row>
    <row r="276" spans="1:7" s="26" customFormat="1" ht="41.25" customHeight="1">
      <c r="A276" s="43"/>
      <c r="B276" s="108"/>
      <c r="C276" s="109"/>
      <c r="D276" s="64"/>
      <c r="E276" s="27"/>
      <c r="G276" s="28"/>
    </row>
    <row r="277" spans="1:5" s="26" customFormat="1" ht="21" customHeight="1" hidden="1">
      <c r="A277" s="43"/>
      <c r="B277" s="82"/>
      <c r="C277" s="82"/>
      <c r="D277" s="29"/>
      <c r="E277" s="27"/>
    </row>
    <row r="278" spans="1:5" s="26" customFormat="1" ht="31.5" customHeight="1" hidden="1">
      <c r="A278" s="43"/>
      <c r="B278" s="82"/>
      <c r="C278" s="82"/>
      <c r="D278" s="29"/>
      <c r="E278" s="57"/>
    </row>
    <row r="279" spans="1:5" s="26" customFormat="1" ht="46.5" customHeight="1" hidden="1">
      <c r="A279" s="43"/>
      <c r="B279" s="82"/>
      <c r="C279" s="82"/>
      <c r="D279" s="56"/>
      <c r="E279" s="57"/>
    </row>
    <row r="280" spans="1:5" s="26" customFormat="1" ht="18.75" hidden="1">
      <c r="A280" s="43"/>
      <c r="B280" s="107"/>
      <c r="C280" s="107"/>
      <c r="D280" s="56"/>
      <c r="E280" s="57"/>
    </row>
    <row r="281" spans="1:5" s="26" customFormat="1" ht="12.75" customHeight="1" hidden="1">
      <c r="A281" s="43"/>
      <c r="B281" s="82"/>
      <c r="C281" s="82"/>
      <c r="D281" s="29"/>
      <c r="E281" s="57"/>
    </row>
    <row r="282" spans="1:5" s="26" customFormat="1" ht="27.75" customHeight="1" hidden="1">
      <c r="A282" s="86"/>
      <c r="B282" s="89"/>
      <c r="C282" s="90"/>
      <c r="D282" s="29"/>
      <c r="E282" s="57"/>
    </row>
    <row r="283" spans="1:5" s="26" customFormat="1" ht="24.75" customHeight="1" hidden="1">
      <c r="A283" s="87"/>
      <c r="B283" s="89"/>
      <c r="C283" s="90"/>
      <c r="D283" s="29"/>
      <c r="E283" s="57"/>
    </row>
    <row r="284" spans="1:5" s="26" customFormat="1" ht="23.25" customHeight="1" hidden="1">
      <c r="A284" s="87"/>
      <c r="B284" s="82"/>
      <c r="C284" s="82"/>
      <c r="D284" s="29"/>
      <c r="E284" s="57"/>
    </row>
    <row r="285" spans="1:4" s="26" customFormat="1" ht="25.5" customHeight="1" hidden="1">
      <c r="A285" s="88"/>
      <c r="B285" s="82"/>
      <c r="C285" s="82"/>
      <c r="D285" s="29"/>
    </row>
    <row r="286" spans="1:4" s="26" customFormat="1" ht="20.25" customHeight="1" hidden="1">
      <c r="A286" s="86"/>
      <c r="B286" s="89"/>
      <c r="C286" s="90"/>
      <c r="D286" s="29"/>
    </row>
    <row r="287" spans="1:4" s="26" customFormat="1" ht="29.25" customHeight="1" hidden="1">
      <c r="A287" s="88"/>
      <c r="B287" s="82"/>
      <c r="C287" s="82"/>
      <c r="D287" s="29"/>
    </row>
    <row r="288" spans="1:4" s="26" customFormat="1" ht="9" customHeight="1" hidden="1">
      <c r="A288" s="43"/>
      <c r="B288" s="82"/>
      <c r="C288" s="82"/>
      <c r="D288" s="29"/>
    </row>
    <row r="289" spans="1:7" s="26" customFormat="1" ht="20.25" customHeight="1">
      <c r="A289" s="43" t="s">
        <v>26</v>
      </c>
      <c r="B289" s="75" t="s">
        <v>87</v>
      </c>
      <c r="C289" s="75"/>
      <c r="D289" s="24">
        <f>D274+D275</f>
        <v>903949.55</v>
      </c>
      <c r="F289" s="28"/>
      <c r="G289" s="28"/>
    </row>
    <row r="290" spans="1:4" s="26" customFormat="1" ht="36" customHeight="1" hidden="1">
      <c r="A290" s="43"/>
      <c r="B290" s="108"/>
      <c r="C290" s="109"/>
      <c r="D290" s="21"/>
    </row>
    <row r="291" spans="1:4" s="26" customFormat="1" ht="20.25" customHeight="1" hidden="1">
      <c r="A291" s="43"/>
      <c r="B291" s="82"/>
      <c r="C291" s="82"/>
      <c r="D291" s="29"/>
    </row>
    <row r="292" spans="1:4" s="54" customFormat="1" ht="22.5" customHeight="1">
      <c r="A292" s="52"/>
      <c r="B292" s="112" t="s">
        <v>89</v>
      </c>
      <c r="C292" s="112"/>
      <c r="D292" s="53">
        <f>D14-D274-D275</f>
        <v>130811065.96</v>
      </c>
    </row>
    <row r="293" spans="2:3" s="26" customFormat="1" ht="34.5" customHeight="1" hidden="1">
      <c r="B293" s="110"/>
      <c r="C293" s="110"/>
    </row>
    <row r="294" spans="1:5" s="26" customFormat="1" ht="32.25" customHeight="1">
      <c r="A294" s="43"/>
      <c r="B294" s="111" t="s">
        <v>82</v>
      </c>
      <c r="C294" s="109"/>
      <c r="D294" s="24">
        <f>SUM(D295:D297)</f>
        <v>0</v>
      </c>
      <c r="E294" s="27"/>
    </row>
    <row r="295" spans="1:5" s="26" customFormat="1" ht="59.25" customHeight="1" hidden="1">
      <c r="A295" s="21"/>
      <c r="B295" s="89"/>
      <c r="C295" s="90"/>
      <c r="D295" s="29"/>
      <c r="E295" s="28"/>
    </row>
    <row r="296" spans="1:5" s="26" customFormat="1" ht="42" customHeight="1" hidden="1">
      <c r="A296" s="21"/>
      <c r="B296" s="89"/>
      <c r="C296" s="90"/>
      <c r="D296" s="29"/>
      <c r="E296" s="28"/>
    </row>
    <row r="297" spans="1:4" s="26" customFormat="1" ht="40.5" customHeight="1" hidden="1">
      <c r="A297" s="21"/>
      <c r="B297" s="89"/>
      <c r="C297" s="90"/>
      <c r="D297" s="29"/>
    </row>
    <row r="298" ht="15.75" customHeight="1" hidden="1"/>
    <row r="299" ht="18.75" hidden="1"/>
  </sheetData>
  <sheetProtection password="CE22" sheet="1"/>
  <mergeCells count="205">
    <mergeCell ref="B297:C297"/>
    <mergeCell ref="B291:C291"/>
    <mergeCell ref="B292:C292"/>
    <mergeCell ref="B293:C293"/>
    <mergeCell ref="B294:C294"/>
    <mergeCell ref="B295:C295"/>
    <mergeCell ref="B296:C296"/>
    <mergeCell ref="A286:A287"/>
    <mergeCell ref="B286:C286"/>
    <mergeCell ref="B287:C287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A222:A226"/>
    <mergeCell ref="B222:C222"/>
    <mergeCell ref="B223:C223"/>
    <mergeCell ref="B224:C224"/>
    <mergeCell ref="B225:C225"/>
    <mergeCell ref="B226:C226"/>
    <mergeCell ref="A216:A221"/>
    <mergeCell ref="B216:C216"/>
    <mergeCell ref="B217:C217"/>
    <mergeCell ref="B218:C218"/>
    <mergeCell ref="B219:C219"/>
    <mergeCell ref="B220:C220"/>
    <mergeCell ref="B221:C221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5" max="3" man="1"/>
    <brk id="2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2022-12-19T06:54:12Z</dcterms:modified>
  <cp:category/>
  <cp:version/>
  <cp:contentType/>
  <cp:contentStatus/>
</cp:coreProperties>
</file>