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2" yWindow="-122" windowWidth="19440" windowHeight="14889"/>
  </bookViews>
  <sheets>
    <sheet name=" бюдж комісія  (2)" sheetId="4" r:id="rId1"/>
  </sheets>
  <definedNames>
    <definedName name="_GoBack" localSheetId="0">' бюдж комісія  (2)'!#REF!</definedName>
    <definedName name="_xlnm.Print_Titles" localSheetId="0">' бюдж комісія  (2)'!$7:$7</definedName>
    <definedName name="_xlnm.Print_Area" localSheetId="0">' бюдж комісія  (2)'!$A$1:$I$81</definedName>
  </definedName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77" i="4"/>
  <c r="D77"/>
  <c r="E74"/>
  <c r="E72"/>
  <c r="E73"/>
  <c r="E71"/>
  <c r="E56"/>
  <c r="E70"/>
  <c r="E69"/>
  <c r="E45"/>
  <c r="E44"/>
  <c r="D45"/>
  <c r="E66"/>
  <c r="E65"/>
  <c r="E43"/>
  <c r="E18"/>
  <c r="D18"/>
  <c r="E68"/>
  <c r="E62"/>
  <c r="E64"/>
  <c r="E14"/>
  <c r="D13"/>
  <c r="E12"/>
  <c r="E34"/>
  <c r="E63"/>
  <c r="E61"/>
  <c r="E60"/>
  <c r="E59"/>
  <c r="E57" l="1"/>
  <c r="E55" l="1"/>
  <c r="E11"/>
  <c r="E54"/>
  <c r="E52" l="1"/>
  <c r="E53"/>
  <c r="E51"/>
  <c r="E50"/>
  <c r="E49"/>
  <c r="F45" l="1"/>
  <c r="G45"/>
  <c r="H45"/>
  <c r="E10"/>
  <c r="E48"/>
  <c r="E47" l="1"/>
  <c r="E9" l="1"/>
  <c r="E13" s="1"/>
</calcChain>
</file>

<file path=xl/sharedStrings.xml><?xml version="1.0" encoding="utf-8"?>
<sst xmlns="http://schemas.openxmlformats.org/spreadsheetml/2006/main" count="242" uniqueCount="237">
  <si>
    <t>Пропозиції комісії        з майнових та житлово- комунальних питань, транспорту, зв"язку та  охорони навколишнього середовища                       (Онокало І.А.)</t>
  </si>
  <si>
    <t>Пропозиції  комісії  з питань земельних відностин,будівництва, архітектури, інвестиційного розвитку міста та децентралізації            (Деркач  А.П.)</t>
  </si>
  <si>
    <t xml:space="preserve">Направлення коштів </t>
  </si>
  <si>
    <t>Пропозиції  комісії  з питань соц.зах.населення, освіти, охорони здоров’я,культури, сім’ї та молоді,фіз-ри та спорту                    (Король В.С.)</t>
  </si>
  <si>
    <t>Сума по листах, грн.</t>
  </si>
  <si>
    <t>Примітка</t>
  </si>
  <si>
    <t>Лист, дата</t>
  </si>
  <si>
    <t>до рішення міської ради VIII скликання</t>
  </si>
  <si>
    <t>Зміни за рахунок міжбюджетних  трансфертів</t>
  </si>
  <si>
    <t xml:space="preserve">Пропозиції по внесенню змін до бюджету, включені в рішення, грн. </t>
  </si>
  <si>
    <t>Додаток 9</t>
  </si>
  <si>
    <t>Міський голова                                                                                               Олександр КОДОЛА</t>
  </si>
  <si>
    <t>Зміни за рахунок перерозподілу в межах затверджених планових асигнувань</t>
  </si>
  <si>
    <t>Всього зміни за рахунок перевиконання:</t>
  </si>
  <si>
    <t>Лист УСЗН від15.08.2024р. №01-16/05/2941</t>
  </si>
  <si>
    <t>КПК 0212010 
КЕКВ (2610)2271-212464
КЕКВ (2610)2250+14664
КЕКВ (2610)2275+29800
КЕКВ (2610)2276+128000
КЕКВ (2610)2710+40000</t>
  </si>
  <si>
    <t xml:space="preserve">Зміни до бюджету Ніжинської міської територіальної громади на 2024 рік </t>
  </si>
  <si>
    <t>N п/п</t>
  </si>
  <si>
    <t>Листи бюджетних установ</t>
  </si>
  <si>
    <t>Лист виконкому від 16.08.2024р. № 39</t>
  </si>
  <si>
    <t>Лист ЦПМСД від 15.08.2024 р. № 01-10/435</t>
  </si>
  <si>
    <t xml:space="preserve">Міська цільова програма Турбота" (жовтень-грудень 2024 р.). Додатково на виплату матеріальних допомог (в т.ч. мешканцям громади - 189000, на поховання -55000, сім’ям  загиблих військовослужбовців - 830000, тим, хто втратив житло - 4000), компенсація вартості соц.послуг шляхом соц. замовлення (соціальне таксі) - 205000 </t>
  </si>
  <si>
    <t xml:space="preserve">КПК 0813160 
КЕКВ 2730 </t>
  </si>
  <si>
    <t xml:space="preserve">КПК 0813180 
КЕКВ 2730 </t>
  </si>
  <si>
    <t xml:space="preserve">КПК 0813242
КЕКВ 2730 </t>
  </si>
  <si>
    <t xml:space="preserve">Надання підтримки громадській організації на виконання програми "Турбота" (жовтень-грудень 2024 р.) </t>
  </si>
  <si>
    <t>Соціальні гарантіїї фізичним особам, які надають соц.послуги особам, що не здатні до самообслуговування (жовтень-грудень 2024 р.)</t>
  </si>
  <si>
    <t>Надання щомісячної грошової допомоги на оплату ЖКП членам сімей загиблих військовослужбовців на виконання програми "Турбота"(жовтень-грудень 2024 р.)</t>
  </si>
  <si>
    <t>Лист КНП "ЦМЛ ім. М. Галицького" від 13.08.2024 р. № 01-11/1616</t>
  </si>
  <si>
    <t>(+,-) 212 464</t>
  </si>
  <si>
    <t>Перерозподіл кошторисних призначень в межах Міської цільової Програми фінансової підтримки комунального некомерційного підприємства «Ніжинська центральна міська лікарня імені Миколи Галицького» на 2024рік для оплати відрядних лікарям - інтернам, вивіз ТПВ, оплату енергосервісу, виплату пенсій</t>
  </si>
  <si>
    <t xml:space="preserve">КПКВ 3110180 КЕКВ 2240 - 50000, КПКВ 0210160   КЕКВ 2800 + 50000 </t>
  </si>
  <si>
    <t>Послуги з державної реєстрації автомобіля, отриманого в рамках співпраці з програмою "Добре" за рахунок зменшення кошторисних призначень по Програмі з управління комунальним майном Ніжинської ТГ на 2024 рік</t>
  </si>
  <si>
    <t>(+,-) 50 000</t>
  </si>
  <si>
    <t>Лист Ніжинської міської організації ветеранів України від 13.08.2024р. № 41</t>
  </si>
  <si>
    <t>Розпорядження ЧОВА від 26.08.24 № 720, лист ДФ ОДА від 27.08.24 № 06-14/89, рішення виконкому від 29.08.24 № 414</t>
  </si>
  <si>
    <t>Лист відділу з питань фізкультури та спорту від 26.08.2024р. №02-25/82</t>
  </si>
  <si>
    <t>Фінансування участі спортсменів у чемпіонатах України та області з боксу та легкої атлетики - 170000, з бойового самбо та хортингу - 90000, у чемпіонатах області з шахів - 10500</t>
  </si>
  <si>
    <t>Лист відділу з питань фізкультури та спорту від 28.08.2024 р. №02-25/84</t>
  </si>
  <si>
    <t>Придбання 3-х контейнерів для збирання побутових відходів</t>
  </si>
  <si>
    <t>Лист відділу з питань фізкультури та спорту від 03.09.2024 р. №02-25/86</t>
  </si>
  <si>
    <t>Оплата комунальних послуг та енергоносіїв по орендованому приміщенню за адресою вул. Воздвиженська, 72</t>
  </si>
  <si>
    <t>Лист КНП "ЦМЛ ім. М. Галицького" від 22.08.2024 р. № 01-11/1700</t>
  </si>
  <si>
    <t>Придбання медичного обладнання: рентгенівська трубка на рентгенівський цифровий апарат - 600000, стіл операційний для поліклініки - 130000</t>
  </si>
  <si>
    <t>КПКВ 3710160 КЕКВ 2210+25000, КЕКВ 2240+15000, КЕКВ 2273+5000</t>
  </si>
  <si>
    <t xml:space="preserve">Оплата комунальних послуг, канцтоварів, інших послуг (опублікування рішень ради в друкованих ЗМІ) </t>
  </si>
  <si>
    <t>Лист КНП "Ніжинський міський пологовий будинок" від 03.09.24 № 1-02/394</t>
  </si>
  <si>
    <t>Лист відділу з питань фізкультури та спорту від 26.08.2024р. №02-25/83</t>
  </si>
  <si>
    <t>Перерозподіл кошторисних призначень для фінансування участі спортсменів з дзюдо у чемпіонатах України та Європи</t>
  </si>
  <si>
    <t>(+,-) 60 000</t>
  </si>
  <si>
    <t>КПКВ 1115031 КЕКВ 2250-60000, КПКВ 1115011 КЕКВ 2240+60000</t>
  </si>
  <si>
    <t>Лист відділу з питань фізкультури та спорту від 03.09.2024р. № 02-25/87</t>
  </si>
  <si>
    <t>Перерозподіл кошторисних призначень для придбання системного блоку та принтера для КДЮСШ</t>
  </si>
  <si>
    <t>(+,-) 29 078</t>
  </si>
  <si>
    <t>КПКВ 1115031 КЕКВ 3110-29078, КПКВ 1117520 КЕКВ 3110 + 29078</t>
  </si>
  <si>
    <t>Перерозподіл кошторисних призначень з придбання солі (-130000) та малих архітектурних форм (-46000) на придбання залізобетонних блоків для влаштування огороджувальної стінки укриття № 99</t>
  </si>
  <si>
    <t>Лист УЖКГ та Б від 22.08.24 № 01-14/658</t>
  </si>
  <si>
    <t>(+,-) 176 000</t>
  </si>
  <si>
    <t>КПКВ 1216030 КЕКВ 2210-176000, КПКВ 1216030 КЕКВ 2210+176000</t>
  </si>
  <si>
    <t>Лист управління освіти від 04.09.24 № 01-08/1283</t>
  </si>
  <si>
    <t>Перерозподіл кошторисних призначень з харчування дітей в дошкільних структурних підрозділах на харчування дітей в закладах дошкільної освіти</t>
  </si>
  <si>
    <t>(+,-) 850 000</t>
  </si>
  <si>
    <t>КПКВ 0611021 КЕКВ 2230-850000, КПКВ 0611010 КЕКВ 2230+850000</t>
  </si>
  <si>
    <t>(+,-) 9 570 000</t>
  </si>
  <si>
    <t>(+,-) 900 000</t>
  </si>
  <si>
    <t>КПКВ 0611141 КЕКВ 2111-800000, КЕКВ 2120-100000; КПКВ 0611291 КЕКВ 2210+428550, КЕКВ 3110+471450</t>
  </si>
  <si>
    <t>Всього</t>
  </si>
  <si>
    <t>(+,-) 3 400 000</t>
  </si>
  <si>
    <t>Лист КП "Муніципальна служба правопорядку "Варта" від 09.09.24 № 61</t>
  </si>
  <si>
    <t>Заробітна плата з нарахуваннями за листопад-грудень 2024 р. - 394426, техобслуговування автомобіля - 21000, ПММ - 42140, сплата адміністративно-господарських санкцій та пені - 179380</t>
  </si>
  <si>
    <t>КПКВ 1014030 КЕКВ 2111-500000, КЕКВ 2120-174000; КПКВ 1014040 КЕКВ 2111-700000, КЕКВ 2120-126000; КПКВ 1014060 КЕКВ 2111-500000, КЕКВ 2120-111000; КПКВ 1011080 КЕКВ 2111-1000000, КЕКВ 2120-289000; КПКВ 0810160 КЕКВ 2111+2800000, КЕКВ 2120+600000</t>
  </si>
  <si>
    <t>Перерозподіл кошторисних призначень в межах видатків на заробітну плату з нарахуваннями для покриття дефіциту у вересні - листопаді 2024 року</t>
  </si>
  <si>
    <t>Лист УКМ та ЗВ від 06.06.24 № 851</t>
  </si>
  <si>
    <t>Виготовлення землевпорядної документації по встановленню меж та нормативної грошової оцінки земель населених пунктів с.Паливода, с.Наумівське, с.Переяслівка</t>
  </si>
  <si>
    <t xml:space="preserve">Перерозподіл кошторисних призначень: із загального фонду на спеціальний для оплати ПКД Робочий проект "Капітальний ремонт частини даху Ніжинської гімназії №2 в м. Ніжин по вул. Шевченка,56 Чернігівської обл."-97500, із заробітної плати гімназії №2 на оплату послуг з утримання установи - 75000, закупівлю шкільної документації, дизпалива, будматеріалів, ЗІЗ - 65000; гімназії № 3 на поточний ремонт - 199200; гімназії № 13 на гаряче харчування учнів - 300000 </t>
  </si>
  <si>
    <t>(+,-) 736 700</t>
  </si>
  <si>
    <t xml:space="preserve">Службова відділу з питань НС, ЦЗН, ОМР від 11.09.24 № 24 </t>
  </si>
  <si>
    <t>Перерозподіл кошторисних призначень в межах видатків на матеріально-технічне забезпечення військових підрозділів між головними розпорядниками</t>
  </si>
  <si>
    <t>Службова відділу з питань НС, ЦЗН, ОМР від 11.09.24 № 07-26</t>
  </si>
  <si>
    <t>Програма підвищення стійкості територіальних громад до кризових ситуацій, викликаних припиненням надання чи погіршенням якості важливих для їх життєдіяльності послуг або припиненням здійснення життєво важливих функцій НМТГ на 2024 - 2025 роки. Встановлення габіонів, створення додаткового обвалування, проведення розосередження техніки.</t>
  </si>
  <si>
    <t>Зменшення субвенції з місцевого бюджету на виконання окремих заходів з реалізації соціального проекту "Активні парки - локації здорової України" за рахунок відповідної субвенції з державного бюджету</t>
  </si>
  <si>
    <t>Листи виконкому від 15.08.2024р. № 38,      службова від 09.09.2024 р.</t>
  </si>
  <si>
    <t>Оплата енергоносіїв: теплопостачання - 95000, водопостачання і водовідення - 15000, електроенергія - 95000, вивіз сміття - 20000, поточні видатки з утримання установи - 150000; представницькі витрати згідно міської цільової програми - 75000; власні повноваження -45 000</t>
  </si>
  <si>
    <t>КПКВ 1216030                                     КЕКВ 2610</t>
  </si>
  <si>
    <t>Лист МЦ "Спорт для всіх" від 12.09.2024 № 179</t>
  </si>
  <si>
    <t xml:space="preserve">Придбання  ПММ для розпилювання дров для твердопаливного  котла </t>
  </si>
  <si>
    <t xml:space="preserve">КПКВ 1115061                  КЕКВ2210 </t>
  </si>
  <si>
    <t xml:space="preserve">Депутатське звернення               від 07.09.2024 </t>
  </si>
  <si>
    <t xml:space="preserve">Закупівля 14 контейнерів  на майданчики для збору ТПВ </t>
  </si>
  <si>
    <t xml:space="preserve"> Лист управління культури від 11.09.2024 № 01-16/364</t>
  </si>
  <si>
    <t>(+,-) 2 100 000</t>
  </si>
  <si>
    <t>(+,-) 31 500</t>
  </si>
  <si>
    <t xml:space="preserve">Службова відділу з питань НС, ЦЗН, ОМР від 11.09.24 №24 </t>
  </si>
  <si>
    <t xml:space="preserve">Службова відділу з питань НС, ЦЗН, ОМР від 11.09.24 №25 </t>
  </si>
  <si>
    <t xml:space="preserve">Перерозподіл кошторисних призначень в межах видатків загального фонду з головного розпорядника  УЖКГ та Б на головного розпорядника - виконком, для забезпечення  проведення ремонтних робіт  з відновлення  системи  оповіщення цивільного захисту  та її обслуговування П.8 </t>
  </si>
  <si>
    <t>(+-) 100 000</t>
  </si>
  <si>
    <t xml:space="preserve">КПКВ 1218110                               КЕКВ 2240-100 000                   КПКВ 0218110                          КПКВ 2240+100 000 </t>
  </si>
  <si>
    <t xml:space="preserve">Лист  Червоного Хреста в Україні від 10.09.2024 № 01-23 </t>
  </si>
  <si>
    <t>Кошти на виплату заробітної плати на грудень 2024р.</t>
  </si>
  <si>
    <t>Лист УКМ та ЗВ від 10.06.24 № 864</t>
  </si>
  <si>
    <t xml:space="preserve"> На проведення робіт щодо встановлення меж земель різного цільового призначення, формування та реєстрації земельних ділянок </t>
  </si>
  <si>
    <t>Службова відділу з питань НС, ЦЗН, ОМР від 11.09.24 № 25                                            Звернення  ПП "ХОСТ -Н" від 09.09.2024 № 89</t>
  </si>
  <si>
    <t>Лист  УЖКГ та Б ввід 12.09.2024 № 01-14/723</t>
  </si>
  <si>
    <t>Виготовлення  ПКД " Будівництво світлофорного об’єкту по вул. Незалежності, в т.ч. ПКД"</t>
  </si>
  <si>
    <t>Лист управл. Культури від 11.09.2024 № 01-16/366</t>
  </si>
  <si>
    <t xml:space="preserve">Перерозподіл кошторисних призначень хореографічної школи: із нарахування на з/пл. на  програму Інформатизації -для  придбання двох ноутбуків </t>
  </si>
  <si>
    <t>( +-) 54 000</t>
  </si>
  <si>
    <t>( +-) 9000000</t>
  </si>
  <si>
    <t>Перерозподіл кошторисних призначень в межах видатків бюджету для виплати заробітної плати та ЄСВ по пологовому будинку за серпень 2024 р.</t>
  </si>
  <si>
    <t>Лист УЖКГ та Б від 16.09.2024 №01-14/733-1</t>
  </si>
  <si>
    <t>Техобслуговування  камер відеонагляду</t>
  </si>
  <si>
    <t>Лист УЖКГ та Б від 16.09.2024 № 01-14/733-2</t>
  </si>
  <si>
    <t xml:space="preserve">Інша субвенція з місцевого бюджету на виконання доручень виборців депутатами обласної ради (зміцнення матеріально- технічної бази Ніжинського ліцею) </t>
  </si>
  <si>
    <t>Лист УЖКГ та Б від 16.09.2024 № 01-14/733</t>
  </si>
  <si>
    <t>Виготовлення ПКД на капремонт вулично - шляхової мережі по вул. Геологів</t>
  </si>
  <si>
    <t>3-а</t>
  </si>
  <si>
    <t xml:space="preserve">Управління освіти </t>
  </si>
  <si>
    <t>Лист  управління освіти від 16.09.2024 № 01-08/1359</t>
  </si>
  <si>
    <t>Перерозподіл кошторисних призначень гімназії №2: зняти з  заробітної плати з нарахуваннями  на харчування + 540,0 тис. грн;  медикаменти + 35 тис. грн; канцтовари, господарські товари, запчастини для  авто, буд.матеріали +  300,00</t>
  </si>
  <si>
    <t xml:space="preserve">   </t>
  </si>
  <si>
    <t xml:space="preserve">Розпорядження ЧОВА від 03.09.24 № 741, лист Обласної ради від 09.09.24 № 01-04/763, лист ДФ ОДА від 09.09.24 № 08-20/96, рішення виконкому від 19.09.2024  </t>
  </si>
  <si>
    <t xml:space="preserve">Розпорядження ЧОВА від 06.09.24 № 754, лист ДФ ОДА від 10.09.24 № 07-20/99, рішення виконкому від 19.09.2024  </t>
  </si>
  <si>
    <r>
      <rPr>
        <b/>
        <sz val="14"/>
        <color theme="1"/>
        <rFont val="Times New Roman"/>
        <family val="1"/>
        <charset val="204"/>
      </rPr>
      <t>Субвенція</t>
    </r>
    <r>
      <rPr>
        <sz val="14"/>
        <color theme="1"/>
        <rFont val="Times New Roman"/>
        <family val="1"/>
        <charset val="204"/>
      </rPr>
      <t xml:space="preserve"> з державного бюджету місцевим бюджетам на забезпечення якісної, сучасної та доступної загальної середньої освіти </t>
    </r>
    <r>
      <rPr>
        <b/>
        <sz val="14"/>
        <color theme="1"/>
        <rFont val="Times New Roman"/>
        <family val="1"/>
        <charset val="204"/>
      </rPr>
      <t xml:space="preserve">"Нова українська школа" </t>
    </r>
  </si>
  <si>
    <r>
      <t xml:space="preserve">Заробітна плата з нарахуваннями працівникам бюджетної сфери  </t>
    </r>
    <r>
      <rPr>
        <b/>
        <u/>
        <sz val="14"/>
        <rFont val="Times New Roman"/>
        <family val="1"/>
        <charset val="204"/>
      </rPr>
      <t>(вересень-листопад 2024 року)</t>
    </r>
  </si>
  <si>
    <t>Лист фінансового управління                               від 29.08.24 № 222</t>
  </si>
  <si>
    <t>Розпорядження ЧОВА від 12.09.24 № 771</t>
  </si>
  <si>
    <r>
      <rPr>
        <b/>
        <sz val="12"/>
        <rFont val="Times New Roman"/>
        <family val="1"/>
        <charset val="204"/>
      </rPr>
      <t>Співфінансування субвенції</t>
    </r>
    <r>
      <rPr>
        <sz val="12"/>
        <rFont val="Times New Roman"/>
        <family val="1"/>
        <charset val="204"/>
      </rPr>
      <t xml:space="preserve"> з державного бюджету місцевим бюджетам для забезпечення викладання навчального предмета</t>
    </r>
    <r>
      <rPr>
        <b/>
        <sz val="12"/>
        <rFont val="Times New Roman"/>
        <family val="1"/>
        <charset val="204"/>
      </rPr>
      <t xml:space="preserve"> "Захист України" </t>
    </r>
  </si>
  <si>
    <t>( +-) 1 449 080</t>
  </si>
  <si>
    <t>Лист  управління культури  від 17.09.2024 № 01-16/374</t>
  </si>
  <si>
    <t>Демонтаж та проведення відповідних робіт   по літній естраді в парку Шевченко</t>
  </si>
  <si>
    <t xml:space="preserve">( +-) 99 000 </t>
  </si>
  <si>
    <t>КПКВ 1216030                                     КЕКВ 2210</t>
  </si>
  <si>
    <t xml:space="preserve">На заробітну плату КП ВУКГ по МЦП                "Удосконалення  системи повадження  з  ТПВ" </t>
  </si>
  <si>
    <t>КПКВ 0611182                        КЕКВ 2000 +1 187 331,64                                          КЕКВ 3000 + 2 193 854,5</t>
  </si>
  <si>
    <r>
      <t xml:space="preserve">КПКВ 1217461                                    </t>
    </r>
    <r>
      <rPr>
        <b/>
        <u/>
        <sz val="12"/>
        <rFont val="Times New Roman"/>
        <family val="1"/>
        <charset val="204"/>
      </rPr>
      <t>КЕКВ 3122 (б.р.)</t>
    </r>
  </si>
  <si>
    <t>Лист  служби  у справах дітей від 17.09.2024 № 13.2-09/514</t>
  </si>
  <si>
    <t>( +-) 308 000                                                                          160 000</t>
  </si>
  <si>
    <t xml:space="preserve">КПКВ 1010160                         КЕКВ 2240 + 99000                             КПКВ 1011080                                  КЕКВ 2111 - 99 000                                                        </t>
  </si>
  <si>
    <t>КПКВ 0813104 КЕКВ 2111+1550000 КЕКВ 120+450000 КПКВ 0213133 КЕКВ 2111+80000 КЕКВ 2120+20000    КПКВ 1115061 КЕКВ 2111+120000 КЕКВ 2120 +30000  КПКВ 1115032 КЕКВ 2610 +120000; КПКВ  0218210 КЕКВ 2610 + 180000; КПКВ 3710160 КЕКВ 2111+1450000 КЕКВ 2120 +300000; КПКВ 0210160 КЕКВ 2111 + 12000000 КЕКВ 2120 + 2500000; КПКВ 0810160 КЕКВ 2111 + 600000 КЕКВ 2120 + 100000; КПКВ 1210160 КЕКВ 2111+ 900000 КЕКВ 2120 + 200000; КПКВ 1110160 КЕКВ 2111 + 320000 КЕКВ 2120 +80000; КПКВ 1010160 КЕКВ 2111 + 230000 КЕКВ 2120 + 50000; КПКВ 3110160 КЕКВ 2111 + 920000 КЕКВ 2120 + 200000</t>
  </si>
  <si>
    <t>КПКВ 1011080                                КЕКВ 2120-54 000                          КПКВ 1017520                                     КЕКВ 3000 + 54000</t>
  </si>
  <si>
    <t>( +-) 875 000</t>
  </si>
  <si>
    <t>Поворотна фінансова допомога для виплати патронатному вихователю для своєчасного забезпечення  догляду, виховання та реабілітації дитини, влаштованої до сім’ї  патронатного вихователя</t>
  </si>
  <si>
    <t>КПКВ 1216030                                     КЕКВ 2610, в т.ч. за рахунок зменшення Р.Ф. 150 000                (КПКВ 3718710)</t>
  </si>
  <si>
    <t>Лист УЖКГ та Б від 18.09.2024 № 01-14/740</t>
  </si>
  <si>
    <t>( +-) 60 000</t>
  </si>
  <si>
    <t>Програма розвитку цивільного захисту НМТГ на 2024 рік. Заходи з попередження виникнення надзвичайних ситуацій, небезпечних подій, ліквідація їх наслідків - 100000, поточні ремонти та техобслуговування захисних споруд - 400000, створення матеріального резерву ПММ - 500000</t>
  </si>
  <si>
    <t xml:space="preserve">КПКВ 1218110                               КЕКВ 2000 </t>
  </si>
  <si>
    <t>Лист виконкому від 20.09.2024</t>
  </si>
  <si>
    <t xml:space="preserve">Поточний ремонт туалетної кімнати </t>
  </si>
  <si>
    <t>КПКВ 0813192
КЕКВ 2610 (2100)</t>
  </si>
  <si>
    <t>КПК 0212111
КЕКВ 2610</t>
  </si>
  <si>
    <t xml:space="preserve">КПКВ 0611181                              КЕКВ   2000 +508 856,50     КЕКВ 3000 +940 223,50                           КПКВ 0611021  КЕКВ 2111- 1134135   КЕКВ 2120 - 217486         КЕКВ 2210-14459     КЕКВ 2250 - 8000    КЕКВ 2270-50000    КЕКВ 2282 - 25000                     </t>
  </si>
  <si>
    <r>
      <t xml:space="preserve">КПКВ 0212010                           </t>
    </r>
    <r>
      <rPr>
        <u/>
        <sz val="12"/>
        <rFont val="Times New Roman"/>
        <family val="1"/>
        <charset val="204"/>
      </rPr>
      <t xml:space="preserve">КЕКВ </t>
    </r>
    <r>
      <rPr>
        <b/>
        <u/>
        <sz val="12"/>
        <rFont val="Times New Roman"/>
        <family val="1"/>
        <charset val="204"/>
      </rPr>
      <t>3210 (бюджет розвитку)</t>
    </r>
  </si>
  <si>
    <r>
      <t xml:space="preserve">КПКВ 1217461                                    </t>
    </r>
    <r>
      <rPr>
        <b/>
        <u/>
        <sz val="12"/>
        <rFont val="Times New Roman"/>
        <family val="1"/>
        <charset val="204"/>
      </rPr>
      <t>КЕКВ 3132 (б.р.)</t>
    </r>
  </si>
  <si>
    <t>КПКВ 1218240                               КЕКВ 2210-9000,                      КПКВ 0218240                              КЕКВ 2210- 22500                          КПКВ 0218240                      КЕКВ 2240+31500</t>
  </si>
  <si>
    <r>
      <t xml:space="preserve">КПКВ 1217461                        КЕКВ 3122 - 210 000             КПКВ 1217461                                    КЕКВ 2240 + 210 000;                   КПКВ 1217330                                 КЕКВ 3122- 98 000                                      КПКВ 1217461                                КЕКВ 2240 + 98 000                КПКВ 1216030                                   </t>
    </r>
    <r>
      <rPr>
        <b/>
        <u/>
        <sz val="12"/>
        <rFont val="Times New Roman"/>
        <family val="1"/>
        <charset val="204"/>
      </rPr>
      <t>КЕКВ 2240 + 160 000</t>
    </r>
  </si>
  <si>
    <t>КПКВ 0611021                        КЕКВ 2111-683 200                          КЕКВ 2120 -191 800                           КЕКВ 2210 +300 000                    КЕКВ 2220 + 35 000                    КЕКВ 2230 + 540 000</t>
  </si>
  <si>
    <t>КПКВ 1217461                                КЕКВ 3122- 60 000                       КПКВ 1218110                                   КЕКВ 2240+ 60 000</t>
  </si>
  <si>
    <t>Матеріально-технічне забезпечення потреб військових підрозділів - 900000 (П.2); придбання та встановлення надгробків на могили невідомих воїнів - 50000 ( П.6) програма ТРО</t>
  </si>
  <si>
    <t>КПКВ 1115031                                  КЕКВ 2210</t>
  </si>
  <si>
    <t>КПКВ 1115031                                   КЕКВ 2270</t>
  </si>
  <si>
    <t>КПКВ 1115011                                        КЕКВ 2240+170000,               КПКВ 1115012                                    КЕКВ 2240+90000,                             КПКВ 1115012                                   КЕКВ 2240+10500</t>
  </si>
  <si>
    <r>
      <rPr>
        <b/>
        <sz val="14"/>
        <rFont val="Times New Roman"/>
        <family val="1"/>
        <charset val="204"/>
      </rPr>
      <t xml:space="preserve">Співфінансування субвенції </t>
    </r>
    <r>
      <rPr>
        <sz val="14"/>
        <rFont val="Times New Roman"/>
        <family val="1"/>
        <charset val="204"/>
      </rPr>
      <t xml:space="preserve">з державного бюджету місцевим бюджетам на забезпечення якісної, сучасної та доступної загальної середньої освіти </t>
    </r>
    <r>
      <rPr>
        <b/>
        <sz val="14"/>
        <rFont val="Times New Roman"/>
        <family val="1"/>
        <charset val="204"/>
      </rPr>
      <t xml:space="preserve">"Нова українська школа"                                                  </t>
    </r>
    <r>
      <rPr>
        <b/>
        <i/>
        <sz val="11"/>
        <rFont val="Times New Roman"/>
        <family val="1"/>
        <charset val="204"/>
      </rPr>
      <t>В межах кошторисних призначень</t>
    </r>
  </si>
  <si>
    <t>КПКВ 3117130                                    КЕКВ 2240</t>
  </si>
  <si>
    <t>КПКВ 1218110                                            КЕКВ 2240</t>
  </si>
  <si>
    <t xml:space="preserve">Перерозподіл кошторисних призначень із заробітної плати на гаряче харчування учнів (6725602), поточний ремонт будівлі СЮТ (120000), придбання засобів індивідуального захисту органів дихання (1250000), поточний ремонт приміщень для викладання предмета "Захист України" у ліцеї (600000) та ЗОШ №7 (600000) </t>
  </si>
  <si>
    <t>КПКВ 0813242                                                КЕКВ 2610</t>
  </si>
  <si>
    <t>КПКВ 3117130                                              КЕКВ 2240</t>
  </si>
  <si>
    <t>КПКВ 1216030                                                    КЕКВ 2240</t>
  </si>
  <si>
    <t>КПКВ 1217461                             КЕКВ 2000- 2 100 000                                   КПКВ 0212030                                          КЕКВ 2610+2 100 000</t>
  </si>
  <si>
    <t>( +-)1 150 000</t>
  </si>
  <si>
    <t>зняття невикористаних лімітів по заробітній платі з нарахуваннями</t>
  </si>
  <si>
    <t>( +-) 1 000 000</t>
  </si>
  <si>
    <t>КПКВ 0611021                            КЕКВ 2111 -800 000                                        КЕКВ 2120 - 200 000</t>
  </si>
  <si>
    <r>
      <t xml:space="preserve">КПКВ 0213112                                                </t>
    </r>
    <r>
      <rPr>
        <b/>
        <sz val="12"/>
        <rFont val="Times New Roman"/>
        <family val="1"/>
        <charset val="204"/>
      </rPr>
      <t>КЕКВ 2730</t>
    </r>
  </si>
  <si>
    <t>КПК 0210160                                            КЕКВ 2271+95 000                        КЕКВ 2272+15 000                           КЕКВ 2273+95 000                       КЕКВ 2275+20 000            КЕКВ2000+ 150000                КПКВ 0210180                               КЕКВ 2240+120 000</t>
  </si>
  <si>
    <t>Лист управління освіти від 20.09.2024 № 01-08/1376</t>
  </si>
  <si>
    <t>КПКВ 1217375                                                            КЕКВ 3132</t>
  </si>
  <si>
    <t>Перерозподіл кошторисних призначень із загального фонду  на спеціальний по об’єкту Реконструкція системи газопостачання об’єкта вул. Купецька ,13</t>
  </si>
  <si>
    <t>( +-) 33 000</t>
  </si>
  <si>
    <t xml:space="preserve">КПКВ 0611021                                               КЕКВ 2111-30 000                                                КЕКВ 2120 -3 000                                КПКВ 0617321                                                 КЕКВ 3142 +33 000 </t>
  </si>
  <si>
    <t>( +-) 75 000</t>
  </si>
  <si>
    <t>( +-) 14 397,5</t>
  </si>
  <si>
    <t>КПКВ 0611021 КЕКВ 2240-97500, КЕКВ 3132+97500;                 КПКВ 0611021 КЕКВ 2240+274200,                                   КЕКВ 2210+65000,                          КЕКВ 2230+300000;                                    КПКВ 0611021                                  КЕКВ 2111-520 000,              КЕКВ 2120-119 200</t>
  </si>
  <si>
    <t>( +-) 100 000</t>
  </si>
  <si>
    <t>Лист управління освіти від 20.09.2024 № 01-08/1392</t>
  </si>
  <si>
    <r>
      <t xml:space="preserve">КПКВ 0218240                        </t>
    </r>
    <r>
      <rPr>
        <b/>
        <u/>
        <sz val="12"/>
        <rFont val="Times New Roman"/>
        <family val="1"/>
        <charset val="204"/>
      </rPr>
      <t>КЕКВ 3110+700 000 (б.р+500000</t>
    </r>
    <r>
      <rPr>
        <b/>
        <sz val="12"/>
        <rFont val="Times New Roman"/>
        <family val="1"/>
        <charset val="204"/>
      </rPr>
      <t xml:space="preserve">передані+200000)  </t>
    </r>
    <r>
      <rPr>
        <sz val="12"/>
        <rFont val="Times New Roman"/>
        <family val="1"/>
        <charset val="204"/>
      </rPr>
      <t xml:space="preserve">                              КЕКВ 2210+50 000</t>
    </r>
  </si>
  <si>
    <t>Лист управління освіти від 23.09.2024 № 01-08/1398</t>
  </si>
  <si>
    <t>Перерозподіл кошторисних призначень із невикористаних лімітів по зарплаті на  закупівлю атрибутики для шкільних змагань "Пліч-о-пліч"</t>
  </si>
  <si>
    <t>( +-) 20 000</t>
  </si>
  <si>
    <t xml:space="preserve">КПКВ 0611021                                                  КЕКВ 2111-18 000                                         КЕКВ 2120 - 2 000                                                КЕКВ 2110 + 20 000 </t>
  </si>
  <si>
    <t>КПКВ 0611021                                                                КЕКВ 2210 - 75 000                                       КПКВ 06117520                                                        КЕКВ 3110 +75 000</t>
  </si>
  <si>
    <r>
      <rPr>
        <b/>
        <sz val="14"/>
        <rFont val="Times New Roman"/>
        <family val="1"/>
        <charset val="204"/>
      </rPr>
      <t xml:space="preserve">Спеціальний фонд    </t>
    </r>
    <r>
      <rPr>
        <sz val="14"/>
        <rFont val="Times New Roman"/>
        <family val="1"/>
        <charset val="204"/>
      </rPr>
      <t xml:space="preserve">                      КПКВ 0611292                        КЕКВ 2000 +  999 950                                       КЕКВ 3000 + 1 100 050</t>
    </r>
  </si>
  <si>
    <t xml:space="preserve">КПКВ 0611021                                      КЕКВ 2210 </t>
  </si>
  <si>
    <t xml:space="preserve">КПКВ 1115049                                                КЕКВ 2111 - 8 525                       КЕКВ 2120 - 1 875 </t>
  </si>
  <si>
    <t>Субвенція з місцевого бюджету за рахунок  залишку коштів освітньої субвенції, що  утворився на початок бюджетного періоду для забезпечення  викладання  навчального предмета "Захист України" (за спец.фондом державного бюджету)</t>
  </si>
  <si>
    <t xml:space="preserve">МЦП фін.підтримки КНП «Ніжинський міський ЦПМСД» Ніжинської міської ради Чернігівської області та забезпечення медичної допомоги населенню на 2024-2026 роки. Забезпечення пільгових категорій населення  лікарськими засобами - 669400 (2730), виробами медичного призначення - 828699,64 (2220) </t>
  </si>
  <si>
    <t>МЦП "Удосконалення системи поводження з твердими побутовими відходами, розвитку та збереження зелених насаджень, благоустрою територій НМТГ на 2024 рік" (заробітна плата  включно по листопад 2024 р.)</t>
  </si>
  <si>
    <t>КПКВ 0218210 КЕКВ 2610   (2240) +21000, (2210) + 42140,                       (2800) +179380</t>
  </si>
  <si>
    <r>
      <t xml:space="preserve">КПКВ 0210160                              </t>
    </r>
    <r>
      <rPr>
        <b/>
        <sz val="12"/>
        <rFont val="Times New Roman"/>
        <family val="1"/>
        <charset val="204"/>
      </rPr>
      <t xml:space="preserve">КЕКВ 2000 </t>
    </r>
  </si>
  <si>
    <t>Проведення капітального ремонту з відновлення будинку по вул. Франко, пошкодженого внаслідок збройної агресії</t>
  </si>
  <si>
    <t>Лист  УЖКГ та Б від 20.09.24 № 01-14/750</t>
  </si>
  <si>
    <r>
      <t xml:space="preserve">КПКВ 0611010 КЕКВ 2111-4000000, КЕКВ 2120-870000, КПКВ 0611021 КЕКВ 2111-4000000, КЕКВ 2120-700000; </t>
    </r>
    <r>
      <rPr>
        <b/>
        <sz val="11"/>
        <rFont val="Times New Roman"/>
        <family val="1"/>
        <charset val="204"/>
      </rPr>
      <t>КПКВ 0611021 КЕКВ</t>
    </r>
    <r>
      <rPr>
        <sz val="11"/>
        <rFont val="Times New Roman"/>
        <family val="1"/>
        <charset val="204"/>
      </rPr>
      <t xml:space="preserve"> </t>
    </r>
    <r>
      <rPr>
        <b/>
        <u/>
        <sz val="11"/>
        <rFont val="Times New Roman"/>
        <family val="1"/>
        <charset val="204"/>
      </rPr>
      <t>2230+6725602</t>
    </r>
    <r>
      <rPr>
        <u/>
        <sz val="11"/>
        <rFont val="Times New Roman"/>
        <family val="1"/>
        <charset val="204"/>
      </rPr>
      <t>;</t>
    </r>
    <r>
      <rPr>
        <sz val="11"/>
        <rFont val="Times New Roman"/>
        <family val="1"/>
        <charset val="204"/>
      </rPr>
      <t xml:space="preserve"> КПКВ 0611070 КЕКВ 2240+120000; КПКВ 0611010 КЕК 2210+250000, КПКВ 0611021 КЕКВ 2210+750000, КПКВ 0611070 КЕКВ 2210+250000; КПКВ 0611021 КЕКВ 2240+1200000                                   </t>
    </r>
  </si>
  <si>
    <t>Перерозподіл кошторисних призначень: Зняти з  капремонту  частини  під’їздної дороги   до кладовища " Овідіївське"( вул Вознесенська, М. Лисенка) - 210 000 на: оплату додаткових робіт по поточному ремонту тротуару по вул Овдіївська до гімназії № 13 + 180 000; На виготовлення технічного паспорту по об’єкту: «Капітальний ремонт дороги по вул. Віри Смолянчук на ділянці від вул. Полковника Розумовського до вул. Бобрицька в м. Ніжин, Чернігівської області»+10000;. На виготовлення технічного паспорту по об’єкту: «Капітальний ремонт частини під’їзної дороги до кладовища "Овдіївське" від №19 до №37 по вул. Вознесенська та від №67 до №83 по вул. Лисенка Миколи в м. Ніжин, Чернігівської області»+10000; На виготовлення технічного паспорту по об’єкту: «Капітальний ремонт дороги по вул. Свідницька (вул. Сакко і Ванцетті) в м. Ніжин, Чернігівської області (коригування 2)»+10000;                                             Зняти  із співфіннсування  проекту "Безпечна громада на 2023-2027р.р."(відеоспостереження), в т.ч. ПКД -    98 000 на встановлення (підключення) відеокамер по місту + 98 000; на виконання робіт по косовиці + 160000</t>
  </si>
  <si>
    <t>Перерозподіл кошторисних призначень гімназії №3 із загального фонду  на спеціальний фонд для придбання системи відеоспостереження для поліпшення нагляду та безпеки в закладі</t>
  </si>
  <si>
    <t>Лист управління освіти від 05.09.24 № 01-08/1296  (П.4)</t>
  </si>
  <si>
    <t>Лист управління освіти від 05.09.24 № 01-08/1299, рішення депутатської комісії від 20.09.24</t>
  </si>
  <si>
    <t>Лист УЖКГ та Б від 16.09.2024 № 01-14/733, рішення депутатської комісії від 20.09.24 р., лист управління освіти  від 23.09.2024 № 01-08/1401</t>
  </si>
  <si>
    <t>На заробітну плату КП ВУКГ по МЦП                "Удосконалення  системи поводження  з  ТПВ" (по листопад на ЗП- 850,0 тис.грн)</t>
  </si>
  <si>
    <t>Перерозподіл кошторисних призначень із невикористаних лімітів по  капремонту дороги до кладовища "Овдіївське" на  виготовлення  інженерно - геодезичних вишукувань земельної ділянки під захисну фортифікаційну споруду               (найпростіше укриття)</t>
  </si>
  <si>
    <t>від 25 вересня  2024 р.№ 1-40/2024</t>
  </si>
  <si>
    <t xml:space="preserve">Лист відділу з питань фізкультури та спорту від 23.09.2024р. № 02-25/91   </t>
  </si>
  <si>
    <t xml:space="preserve">КПКВ 1115011                                       КЕКВ 2210+20 000;
КПКВ 1115012 КЕКВ 2210+10 000, КЕКВ 2240+50000                                                            </t>
  </si>
  <si>
    <t>Фінансування участі спортсменів з ракетомодельного спорту у Кубку світу в м. Любляна - 50000, проведення змагань "Пліч-о-пліч Всеукраїнські шкільні ігри" - 30000</t>
  </si>
  <si>
    <t>Лист центру соціальних служб від 10.09.24 № 01-23/478</t>
  </si>
  <si>
    <t>Перерозподіл кошторисних призначень для оплати послуг з вивезення ТПВ та проведення відшкодування по рішенню апеляційного суду</t>
  </si>
  <si>
    <t>(+,-) 5 100</t>
  </si>
  <si>
    <t>КПКВ 0813121 КЕКВ 2210-5100, КЕКВ 2275+100, КЕКВ 2800+5000</t>
  </si>
  <si>
    <t>Лист виконкому від 03.09.24 № 42</t>
  </si>
  <si>
    <t>Перерозподіл кошторисних призначень для виплати заробітної плати</t>
  </si>
  <si>
    <t>(+,-) 824 621</t>
  </si>
  <si>
    <t>КПКВ 0218220 КЕКВ 2240-350000; КПКВ 0217680 КЕКВ 2800-5621; КПКВ 0217693 КЕКВ 2610-124000; КПКВ 0217350 КЕКВ 2240-345000; КПКВ 0210160 КЕКВ 2111+574621, КЕКВ 2120+250000</t>
  </si>
  <si>
    <t>Лист управління освіти від 24.09.24 № 01-08/1420</t>
  </si>
  <si>
    <t xml:space="preserve">Перерозподіл кошторисних призначень із заробітної плати на виготовлення ПКД на "Облаштування пожежної сигналізації" в гімназії № 15, 16, ЗДО №16, БДЮ - 190000, придбання порошкових вогнегасників у ЗДО - 7200 (10 штук), в ЗЗСО - 14500 (10 штук), облаштування пожежної сигналізації в БДЮ - 190000 </t>
  </si>
  <si>
    <t>(+,-) 611 700</t>
  </si>
  <si>
    <t>КПКВ 0611021 КЕКВ 2111-600000, КЕКВ 2120-11700,  КЕКВ 2210+14500, КЕКВ 2240+100000; КПКВ 0611010 КЕКВ 2210+7200, КЕКВ 2240+45000; КПКВ 0611070 КЕКВ 2240+445000</t>
  </si>
  <si>
    <t>Лист КНП "ЦМЛ ім. М.Галицького" від 20.09.24 № 01-11/1906</t>
  </si>
  <si>
    <t xml:space="preserve">Капітальний ремонт частини будівлі головного корпусу №1 та №2 під відділення реабілітації </t>
  </si>
  <si>
    <t>КПКВ 0212010 КЕКВ 3210</t>
  </si>
  <si>
    <t>Рішення депутатської комісії від 25.09.24 р.</t>
  </si>
  <si>
    <t xml:space="preserve">Зняття кошторисних призначень на заробітну плату </t>
  </si>
  <si>
    <t>КПКВ 0611021 КЕКВ 2111-800000, КЕКВ 2120-200000</t>
  </si>
  <si>
    <t>(+,-) 14 398</t>
  </si>
  <si>
    <t>Листи "КП" "СЄЗ" від 01.08.24 № 1074, від 16.09.24 № 1239</t>
  </si>
  <si>
    <t>в т.ч. БР додатково-1 431 100                                               ЗФ додатково - 32 012 653</t>
  </si>
  <si>
    <t>За рахунок планового перевиконання доходної частини бюджету З.Ф. - 32 012 653 грн, Б.Р. -1 431 100 грн.</t>
  </si>
  <si>
    <t>КПКВ 0210160                              КЕКВ 2000 знято з освіти</t>
  </si>
</sst>
</file>

<file path=xl/styles.xml><?xml version="1.0" encoding="utf-8"?>
<styleSheet xmlns="http://schemas.openxmlformats.org/spreadsheetml/2006/main">
  <fonts count="23">
    <font>
      <sz val="11"/>
      <color theme="1"/>
      <name val="Calibri"/>
      <family val="2"/>
      <charset val="204"/>
      <scheme val="minor"/>
    </font>
    <font>
      <sz val="10"/>
      <color theme="1"/>
      <name val="Calibri"/>
      <family val="2"/>
      <charset val="204"/>
      <scheme val="minor"/>
    </font>
    <font>
      <sz val="12"/>
      <name val="Times New Roman"/>
      <family val="1"/>
      <charset val="204"/>
    </font>
    <font>
      <sz val="11"/>
      <name val="Times New Roman"/>
      <family val="1"/>
      <charset val="204"/>
    </font>
    <font>
      <sz val="14"/>
      <name val="Times New Roman"/>
      <family val="1"/>
      <charset val="204"/>
    </font>
    <font>
      <b/>
      <sz val="14"/>
      <name val="Times New Roman"/>
      <family val="1"/>
      <charset val="204"/>
    </font>
    <font>
      <b/>
      <sz val="14"/>
      <name val="Calibri"/>
      <family val="2"/>
      <charset val="204"/>
      <scheme val="minor"/>
    </font>
    <font>
      <sz val="14"/>
      <color theme="1"/>
      <name val="Times New Roman"/>
      <family val="1"/>
      <charset val="204"/>
    </font>
    <font>
      <b/>
      <sz val="12"/>
      <name val="Times New Roman"/>
      <family val="1"/>
      <charset val="204"/>
    </font>
    <font>
      <sz val="10"/>
      <name val="Times New Roman"/>
      <family val="1"/>
      <charset val="204"/>
    </font>
    <font>
      <sz val="12"/>
      <color theme="1"/>
      <name val="Times New Roman"/>
      <family val="1"/>
      <charset val="204"/>
    </font>
    <font>
      <b/>
      <sz val="10"/>
      <name val="Times New Roman"/>
      <family val="1"/>
      <charset val="204"/>
    </font>
    <font>
      <b/>
      <sz val="14"/>
      <color theme="1"/>
      <name val="Times New Roman"/>
      <family val="1"/>
      <charset val="204"/>
    </font>
    <font>
      <sz val="11"/>
      <color theme="1"/>
      <name val="Calibri"/>
      <family val="2"/>
      <charset val="204"/>
      <scheme val="minor"/>
    </font>
    <font>
      <b/>
      <sz val="16"/>
      <name val="Times New Roman"/>
      <family val="1"/>
      <charset val="204"/>
    </font>
    <font>
      <sz val="16"/>
      <name val="Calibri"/>
      <family val="2"/>
      <charset val="204"/>
      <scheme val="minor"/>
    </font>
    <font>
      <b/>
      <sz val="11"/>
      <name val="Times New Roman"/>
      <family val="1"/>
      <charset val="204"/>
    </font>
    <font>
      <b/>
      <u/>
      <sz val="14"/>
      <name val="Times New Roman"/>
      <family val="1"/>
      <charset val="204"/>
    </font>
    <font>
      <b/>
      <u/>
      <sz val="12"/>
      <name val="Times New Roman"/>
      <family val="1"/>
      <charset val="204"/>
    </font>
    <font>
      <u/>
      <sz val="12"/>
      <name val="Times New Roman"/>
      <family val="1"/>
      <charset val="204"/>
    </font>
    <font>
      <b/>
      <i/>
      <sz val="11"/>
      <name val="Times New Roman"/>
      <family val="1"/>
      <charset val="204"/>
    </font>
    <font>
      <b/>
      <u/>
      <sz val="11"/>
      <name val="Times New Roman"/>
      <family val="1"/>
      <charset val="204"/>
    </font>
    <font>
      <u/>
      <sz val="11"/>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s>
  <cellStyleXfs count="3">
    <xf numFmtId="0" fontId="0" fillId="0" borderId="0"/>
    <xf numFmtId="0" fontId="1" fillId="0" borderId="0"/>
    <xf numFmtId="9" fontId="13" fillId="0" borderId="0" applyFont="0" applyFill="0" applyBorder="0" applyAlignment="0" applyProtection="0"/>
  </cellStyleXfs>
  <cellXfs count="89">
    <xf numFmtId="0" fontId="0" fillId="0" borderId="0" xfId="0"/>
    <xf numFmtId="0" fontId="4" fillId="2" borderId="0" xfId="0" applyFont="1" applyFill="1" applyAlignment="1">
      <alignment vertical="center" wrapText="1"/>
    </xf>
    <xf numFmtId="0" fontId="8" fillId="2" borderId="1" xfId="0" applyFont="1" applyFill="1" applyBorder="1" applyAlignment="1">
      <alignment horizontal="center" vertical="center" wrapText="1"/>
    </xf>
    <xf numFmtId="0" fontId="4" fillId="2" borderId="0" xfId="0" applyFont="1" applyFill="1" applyAlignment="1">
      <alignment horizontal="center" vertical="center" wrapText="1"/>
    </xf>
    <xf numFmtId="0" fontId="9" fillId="2" borderId="0" xfId="0" applyFont="1" applyFill="1" applyBorder="1" applyAlignment="1">
      <alignment vertical="center" wrapText="1"/>
    </xf>
    <xf numFmtId="0" fontId="5" fillId="2" borderId="0" xfId="0" applyFont="1" applyFill="1" applyBorder="1" applyAlignment="1">
      <alignment vertical="center" wrapText="1"/>
    </xf>
    <xf numFmtId="0" fontId="4" fillId="2" borderId="0" xfId="0" applyFont="1" applyFill="1" applyBorder="1" applyAlignment="1">
      <alignment vertical="center" wrapText="1"/>
    </xf>
    <xf numFmtId="0" fontId="5" fillId="2" borderId="0" xfId="0" applyFont="1" applyFill="1" applyBorder="1" applyAlignment="1">
      <alignment horizontal="left" vertical="center" wrapText="1"/>
    </xf>
    <xf numFmtId="0" fontId="9" fillId="2" borderId="0" xfId="0" applyFont="1" applyFill="1" applyBorder="1" applyAlignment="1">
      <alignment horizontal="center" vertical="center" wrapText="1"/>
    </xf>
    <xf numFmtId="14" fontId="6" fillId="2" borderId="0" xfId="0" applyNumberFormat="1" applyFont="1" applyFill="1" applyBorder="1" applyAlignment="1">
      <alignment horizontal="center" vertical="center" wrapText="1"/>
    </xf>
    <xf numFmtId="0" fontId="6" fillId="2" borderId="0" xfId="0" applyFont="1" applyFill="1" applyBorder="1" applyAlignment="1">
      <alignment vertical="center" wrapText="1"/>
    </xf>
    <xf numFmtId="0" fontId="6" fillId="2" borderId="0" xfId="0" applyFont="1" applyFill="1" applyBorder="1" applyAlignment="1">
      <alignment horizontal="left" vertical="center" wrapText="1"/>
    </xf>
    <xf numFmtId="0" fontId="2" fillId="2" borderId="0" xfId="0" applyFont="1" applyFill="1" applyAlignment="1">
      <alignment vertical="center" wrapText="1"/>
    </xf>
    <xf numFmtId="4" fontId="8"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12" fillId="2" borderId="1" xfId="0" applyFont="1" applyFill="1" applyBorder="1" applyAlignment="1">
      <alignment horizontal="center" vertical="center" wrapText="1"/>
    </xf>
    <xf numFmtId="4" fontId="5" fillId="2" borderId="1" xfId="0" applyNumberFormat="1" applyFont="1" applyFill="1" applyBorder="1" applyAlignment="1">
      <alignment horizontal="center" vertical="center" wrapText="1"/>
    </xf>
    <xf numFmtId="0" fontId="2" fillId="2" borderId="1" xfId="0" applyFont="1" applyFill="1" applyBorder="1" applyAlignment="1">
      <alignment horizontal="left" vertical="center" wrapText="1"/>
    </xf>
    <xf numFmtId="0" fontId="2" fillId="2" borderId="9" xfId="0" applyFont="1" applyFill="1" applyBorder="1" applyAlignment="1">
      <alignment vertical="center" wrapText="1"/>
    </xf>
    <xf numFmtId="0" fontId="2" fillId="2" borderId="10" xfId="0" applyFont="1" applyFill="1" applyBorder="1" applyAlignment="1">
      <alignment vertical="center" wrapText="1"/>
    </xf>
    <xf numFmtId="0" fontId="2" fillId="2" borderId="5" xfId="0" applyFont="1" applyFill="1" applyBorder="1" applyAlignment="1">
      <alignment horizontal="left" vertical="center" wrapText="1"/>
    </xf>
    <xf numFmtId="4" fontId="5" fillId="2" borderId="5" xfId="0" applyNumberFormat="1" applyFont="1" applyFill="1" applyBorder="1" applyAlignment="1">
      <alignment horizontal="center" vertical="center" wrapText="1"/>
    </xf>
    <xf numFmtId="0" fontId="2" fillId="2" borderId="0" xfId="0" applyFont="1" applyFill="1" applyAlignment="1">
      <alignment horizontal="center" vertical="center" wrapText="1"/>
    </xf>
    <xf numFmtId="0" fontId="10" fillId="2" borderId="1" xfId="0" applyFont="1" applyFill="1" applyBorder="1" applyAlignment="1">
      <alignment horizontal="left" vertical="center" wrapText="1"/>
    </xf>
    <xf numFmtId="0" fontId="5" fillId="2" borderId="1" xfId="0" applyFont="1" applyFill="1" applyBorder="1" applyAlignment="1">
      <alignment horizontal="center" vertical="center" wrapText="1"/>
    </xf>
    <xf numFmtId="0" fontId="4" fillId="2" borderId="1" xfId="0" applyFont="1" applyFill="1" applyBorder="1" applyAlignment="1">
      <alignment horizontal="left" vertical="center" wrapText="1"/>
    </xf>
    <xf numFmtId="0" fontId="5" fillId="2" borderId="0" xfId="0" applyFont="1" applyFill="1" applyAlignment="1">
      <alignment vertical="center" wrapText="1"/>
    </xf>
    <xf numFmtId="0" fontId="5" fillId="2" borderId="0" xfId="0" applyFont="1" applyFill="1" applyAlignment="1">
      <alignment horizontal="center" vertical="center" wrapText="1"/>
    </xf>
    <xf numFmtId="0" fontId="11" fillId="2" borderId="0" xfId="0" applyFont="1" applyFill="1" applyAlignment="1">
      <alignment vertical="center" wrapText="1"/>
    </xf>
    <xf numFmtId="0" fontId="5" fillId="2" borderId="0" xfId="0" applyFont="1" applyFill="1" applyAlignment="1">
      <alignment horizontal="left" vertical="center" wrapText="1"/>
    </xf>
    <xf numFmtId="0" fontId="9" fillId="2" borderId="0" xfId="0" applyFont="1" applyFill="1" applyAlignment="1">
      <alignment vertical="center" wrapText="1"/>
    </xf>
    <xf numFmtId="0" fontId="3" fillId="2" borderId="5" xfId="0" applyFont="1" applyFill="1" applyBorder="1" applyAlignment="1">
      <alignment horizontal="left" vertical="center" wrapText="1"/>
    </xf>
    <xf numFmtId="0" fontId="4" fillId="2" borderId="5"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9" xfId="0" applyFont="1" applyFill="1" applyBorder="1" applyAlignment="1">
      <alignment vertical="center" wrapText="1"/>
    </xf>
    <xf numFmtId="0" fontId="4" fillId="2" borderId="10" xfId="0" applyFont="1" applyFill="1" applyBorder="1" applyAlignment="1">
      <alignment vertical="center" wrapText="1"/>
    </xf>
    <xf numFmtId="0" fontId="4" fillId="2" borderId="5" xfId="0" applyFont="1" applyFill="1" applyBorder="1" applyAlignment="1">
      <alignment horizontal="left" vertical="center" wrapText="1"/>
    </xf>
    <xf numFmtId="4" fontId="5" fillId="2" borderId="9" xfId="0" applyNumberFormat="1" applyFont="1" applyFill="1" applyBorder="1" applyAlignment="1">
      <alignment horizontal="center" vertical="center" wrapText="1"/>
    </xf>
    <xf numFmtId="4" fontId="5" fillId="2" borderId="10" xfId="0" applyNumberFormat="1" applyFont="1" applyFill="1" applyBorder="1" applyAlignment="1">
      <alignment horizontal="center" vertical="center" wrapText="1"/>
    </xf>
    <xf numFmtId="0" fontId="4" fillId="2" borderId="0" xfId="0" applyFont="1" applyFill="1" applyAlignment="1">
      <alignment horizontal="left" vertical="center" wrapText="1"/>
    </xf>
    <xf numFmtId="0" fontId="19" fillId="2" borderId="0" xfId="0" applyFont="1" applyFill="1" applyAlignment="1">
      <alignment vertical="center" wrapText="1"/>
    </xf>
    <xf numFmtId="0" fontId="4" fillId="2" borderId="0" xfId="0" applyFont="1" applyFill="1" applyBorder="1" applyAlignment="1">
      <alignment horizontal="center" vertical="center" wrapText="1"/>
    </xf>
    <xf numFmtId="0" fontId="8" fillId="2" borderId="9"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12" fillId="2" borderId="0" xfId="0" applyFont="1" applyFill="1" applyBorder="1" applyAlignment="1">
      <alignment horizontal="center" vertical="center" wrapText="1"/>
    </xf>
    <xf numFmtId="4" fontId="5" fillId="2" borderId="0" xfId="0" applyNumberFormat="1" applyFont="1" applyFill="1" applyBorder="1" applyAlignment="1">
      <alignment horizontal="center" vertical="center" wrapText="1"/>
    </xf>
    <xf numFmtId="0" fontId="4" fillId="2" borderId="0" xfId="0" applyFont="1" applyFill="1" applyBorder="1" applyAlignment="1">
      <alignment horizontal="left" vertical="center" wrapText="1"/>
    </xf>
    <xf numFmtId="9" fontId="4" fillId="2" borderId="5" xfId="0" applyNumberFormat="1" applyFont="1" applyFill="1" applyBorder="1" applyAlignment="1">
      <alignment horizontal="left" vertical="center" wrapText="1"/>
    </xf>
    <xf numFmtId="0" fontId="7" fillId="2" borderId="0" xfId="0" applyFont="1" applyFill="1" applyAlignment="1">
      <alignment horizontal="justify" vertical="center" wrapText="1"/>
    </xf>
    <xf numFmtId="0" fontId="4" fillId="2" borderId="9" xfId="0" applyFont="1" applyFill="1" applyBorder="1" applyAlignment="1">
      <alignment horizontal="left" vertical="center" wrapText="1"/>
    </xf>
    <xf numFmtId="0" fontId="7" fillId="2" borderId="1" xfId="0" applyFont="1" applyFill="1" applyBorder="1" applyAlignment="1">
      <alignment horizontal="justify" vertical="center" wrapText="1"/>
    </xf>
    <xf numFmtId="0" fontId="3" fillId="2" borderId="1" xfId="0" applyFont="1" applyFill="1" applyBorder="1" applyAlignment="1">
      <alignment horizontal="left" vertical="center" wrapText="1"/>
    </xf>
    <xf numFmtId="0" fontId="2" fillId="2" borderId="1" xfId="0" applyFont="1" applyFill="1" applyBorder="1" applyAlignment="1">
      <alignment vertical="center" wrapText="1"/>
    </xf>
    <xf numFmtId="0" fontId="2" fillId="2" borderId="5" xfId="0" applyFont="1" applyFill="1" applyBorder="1" applyAlignment="1">
      <alignment vertical="center" wrapText="1"/>
    </xf>
    <xf numFmtId="9" fontId="2" fillId="2" borderId="1" xfId="2" applyFont="1" applyFill="1" applyBorder="1" applyAlignment="1">
      <alignment horizontal="left" vertical="center" wrapText="1"/>
    </xf>
    <xf numFmtId="0" fontId="8" fillId="3"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4" fillId="3" borderId="1" xfId="0" applyFont="1" applyFill="1" applyBorder="1" applyAlignment="1">
      <alignment horizontal="left" vertical="center" wrapText="1"/>
    </xf>
    <xf numFmtId="4" fontId="5" fillId="3" borderId="1" xfId="0" applyNumberFormat="1" applyFont="1" applyFill="1" applyBorder="1" applyAlignment="1">
      <alignment horizontal="center" vertical="center" wrapText="1"/>
    </xf>
    <xf numFmtId="0" fontId="2" fillId="3" borderId="1" xfId="0" applyFont="1" applyFill="1" applyBorder="1" applyAlignment="1">
      <alignment horizontal="left" vertical="center" wrapText="1"/>
    </xf>
    <xf numFmtId="4" fontId="5" fillId="3" borderId="5" xfId="0" applyNumberFormat="1" applyFont="1" applyFill="1" applyBorder="1" applyAlignment="1">
      <alignment horizontal="center" vertical="center" wrapText="1"/>
    </xf>
    <xf numFmtId="0" fontId="8" fillId="3" borderId="5" xfId="0" applyFont="1" applyFill="1" applyBorder="1" applyAlignment="1">
      <alignment horizontal="center" vertical="center" wrapText="1"/>
    </xf>
    <xf numFmtId="0" fontId="2" fillId="3" borderId="5" xfId="0" applyFont="1" applyFill="1" applyBorder="1" applyAlignment="1">
      <alignment horizontal="left" vertical="center" wrapText="1"/>
    </xf>
    <xf numFmtId="0" fontId="2" fillId="3" borderId="5" xfId="0" applyFont="1" applyFill="1" applyBorder="1" applyAlignment="1">
      <alignment horizontal="center" vertical="center" wrapText="1"/>
    </xf>
    <xf numFmtId="4" fontId="16" fillId="3" borderId="5" xfId="0" applyNumberFormat="1" applyFont="1" applyFill="1" applyBorder="1" applyAlignment="1">
      <alignment horizontal="left" vertical="center" wrapText="1"/>
    </xf>
    <xf numFmtId="0" fontId="8" fillId="2" borderId="9"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14" fillId="2" borderId="2" xfId="0" applyFont="1" applyFill="1" applyBorder="1" applyAlignment="1">
      <alignment horizontal="center" vertical="center" wrapText="1"/>
    </xf>
    <xf numFmtId="0" fontId="14" fillId="2" borderId="4" xfId="0" applyFont="1" applyFill="1" applyBorder="1" applyAlignment="1">
      <alignment horizontal="center" vertical="center" wrapText="1"/>
    </xf>
    <xf numFmtId="0" fontId="14" fillId="2" borderId="3"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5" fillId="2" borderId="6" xfId="0" applyFont="1" applyFill="1" applyBorder="1" applyAlignment="1">
      <alignment horizontal="right" vertical="center" wrapText="1"/>
    </xf>
    <xf numFmtId="0" fontId="5" fillId="2" borderId="7" xfId="0" applyFont="1" applyFill="1" applyBorder="1" applyAlignment="1">
      <alignment horizontal="right" vertical="center" wrapText="1"/>
    </xf>
    <xf numFmtId="0" fontId="5" fillId="2" borderId="8" xfId="0" applyFont="1" applyFill="1" applyBorder="1" applyAlignment="1">
      <alignment horizontal="right" vertical="center" wrapText="1"/>
    </xf>
    <xf numFmtId="49" fontId="14" fillId="2" borderId="2" xfId="0" applyNumberFormat="1" applyFont="1" applyFill="1" applyBorder="1" applyAlignment="1">
      <alignment horizontal="center" vertical="center" wrapText="1"/>
    </xf>
    <xf numFmtId="49" fontId="14" fillId="2" borderId="4" xfId="0" applyNumberFormat="1" applyFont="1" applyFill="1" applyBorder="1" applyAlignment="1">
      <alignment horizontal="center" vertical="center" wrapText="1"/>
    </xf>
    <xf numFmtId="49" fontId="14" fillId="2" borderId="3" xfId="0" applyNumberFormat="1" applyFont="1" applyFill="1" applyBorder="1" applyAlignment="1">
      <alignment horizontal="center" vertical="center" wrapText="1"/>
    </xf>
    <xf numFmtId="0" fontId="4" fillId="2" borderId="0" xfId="0" applyFont="1" applyFill="1" applyBorder="1" applyAlignment="1">
      <alignment horizontal="center" vertical="center" wrapText="1"/>
    </xf>
    <xf numFmtId="0" fontId="14" fillId="2" borderId="0" xfId="0" applyFont="1" applyFill="1" applyBorder="1" applyAlignment="1">
      <alignment horizontal="center" vertical="center" wrapText="1"/>
    </xf>
    <xf numFmtId="0" fontId="15" fillId="2" borderId="0" xfId="0" applyFont="1" applyFill="1" applyBorder="1" applyAlignment="1">
      <alignment vertical="center" wrapText="1"/>
    </xf>
  </cellXfs>
  <cellStyles count="3">
    <cellStyle name="Відсотковий" xfId="2" builtinId="5"/>
    <cellStyle name="Звичайний" xfId="0" builtinId="0"/>
    <cellStyle name="Обычный 3"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P85"/>
  <sheetViews>
    <sheetView tabSelected="1" view="pageBreakPreview" topLeftCell="A10" zoomScaleSheetLayoutView="100" zoomScalePageLayoutView="25" workbookViewId="0">
      <selection activeCell="I11" sqref="I11"/>
    </sheetView>
  </sheetViews>
  <sheetFormatPr defaultColWidth="8.875" defaultRowHeight="81" customHeight="1"/>
  <cols>
    <col min="1" max="1" width="5.375" style="3" customWidth="1"/>
    <col min="2" max="2" width="29" style="30" customWidth="1"/>
    <col min="3" max="3" width="59.625" style="1" customWidth="1"/>
    <col min="4" max="4" width="20.625" style="26" customWidth="1"/>
    <col min="5" max="5" width="18.375" style="26" customWidth="1"/>
    <col min="6" max="6" width="22.375" style="26" hidden="1" customWidth="1"/>
    <col min="7" max="7" width="23.375" style="26" hidden="1" customWidth="1"/>
    <col min="8" max="8" width="22.375" style="26" hidden="1" customWidth="1"/>
    <col min="9" max="9" width="30.125" style="29" customWidth="1"/>
    <col min="10" max="10" width="52.625" style="1" customWidth="1"/>
    <col min="11" max="11" width="8.875" style="1"/>
    <col min="12" max="12" width="59.375" style="1" customWidth="1"/>
    <col min="13" max="16384" width="8.875" style="1"/>
  </cols>
  <sheetData>
    <row r="1" spans="1:12" ht="20.25" customHeight="1">
      <c r="B1" s="4"/>
      <c r="C1" s="5"/>
      <c r="D1" s="5"/>
      <c r="E1" s="86" t="s">
        <v>10</v>
      </c>
      <c r="F1" s="86"/>
      <c r="G1" s="86"/>
      <c r="H1" s="86"/>
      <c r="I1" s="86"/>
    </row>
    <row r="2" spans="1:12" ht="20.25" customHeight="1">
      <c r="A2" s="41"/>
      <c r="B2" s="4"/>
      <c r="C2" s="41"/>
      <c r="D2" s="5"/>
      <c r="E2" s="86" t="s">
        <v>7</v>
      </c>
      <c r="F2" s="86"/>
      <c r="G2" s="86"/>
      <c r="H2" s="86"/>
      <c r="I2" s="86"/>
    </row>
    <row r="3" spans="1:12" ht="20.25" customHeight="1">
      <c r="A3" s="41"/>
      <c r="B3" s="4"/>
      <c r="C3" s="6"/>
      <c r="D3" s="5"/>
      <c r="E3" s="86" t="s">
        <v>210</v>
      </c>
      <c r="F3" s="86"/>
      <c r="G3" s="86"/>
      <c r="H3" s="86"/>
      <c r="I3" s="86"/>
    </row>
    <row r="4" spans="1:12" ht="3.75" customHeight="1">
      <c r="A4" s="41"/>
      <c r="B4" s="4"/>
      <c r="C4" s="6"/>
      <c r="D4" s="5"/>
      <c r="E4" s="44"/>
      <c r="F4" s="44"/>
      <c r="G4" s="44"/>
      <c r="H4" s="44"/>
      <c r="I4" s="7"/>
    </row>
    <row r="5" spans="1:12" ht="20.25" customHeight="1">
      <c r="A5" s="87" t="s">
        <v>16</v>
      </c>
      <c r="B5" s="87"/>
      <c r="C5" s="87"/>
      <c r="D5" s="87"/>
      <c r="E5" s="88"/>
      <c r="F5" s="88"/>
      <c r="G5" s="88"/>
      <c r="H5" s="88"/>
      <c r="I5" s="88"/>
    </row>
    <row r="6" spans="1:12" ht="2.25" customHeight="1">
      <c r="A6" s="44"/>
      <c r="B6" s="8"/>
      <c r="C6" s="44"/>
      <c r="D6" s="44"/>
      <c r="E6" s="9"/>
      <c r="F6" s="10"/>
      <c r="G6" s="10"/>
      <c r="H6" s="10"/>
      <c r="I6" s="11"/>
    </row>
    <row r="7" spans="1:12" s="12" customFormat="1" ht="114.8" customHeight="1">
      <c r="A7" s="33" t="s">
        <v>17</v>
      </c>
      <c r="B7" s="24" t="s">
        <v>6</v>
      </c>
      <c r="C7" s="24" t="s">
        <v>2</v>
      </c>
      <c r="D7" s="24" t="s">
        <v>4</v>
      </c>
      <c r="E7" s="24" t="s">
        <v>9</v>
      </c>
      <c r="F7" s="24" t="s">
        <v>3</v>
      </c>
      <c r="G7" s="24" t="s">
        <v>0</v>
      </c>
      <c r="H7" s="24" t="s">
        <v>1</v>
      </c>
      <c r="I7" s="24" t="s">
        <v>5</v>
      </c>
    </row>
    <row r="8" spans="1:12" ht="21.1" customHeight="1">
      <c r="A8" s="83" t="s">
        <v>8</v>
      </c>
      <c r="B8" s="84"/>
      <c r="C8" s="84"/>
      <c r="D8" s="84"/>
      <c r="E8" s="84"/>
      <c r="F8" s="84"/>
      <c r="G8" s="84"/>
      <c r="H8" s="84"/>
      <c r="I8" s="85"/>
    </row>
    <row r="9" spans="1:12" s="12" customFormat="1" ht="106.5" customHeight="1">
      <c r="A9" s="14">
        <v>1</v>
      </c>
      <c r="B9" s="46" t="s">
        <v>35</v>
      </c>
      <c r="C9" s="32" t="s">
        <v>80</v>
      </c>
      <c r="D9" s="21">
        <v>-10400</v>
      </c>
      <c r="E9" s="21">
        <f>D9</f>
        <v>-10400</v>
      </c>
      <c r="F9" s="13"/>
      <c r="G9" s="13"/>
      <c r="H9" s="13"/>
      <c r="I9" s="52" t="s">
        <v>194</v>
      </c>
    </row>
    <row r="10" spans="1:12" s="12" customFormat="1" ht="81" customHeight="1">
      <c r="A10" s="42">
        <v>2</v>
      </c>
      <c r="B10" s="45" t="s">
        <v>120</v>
      </c>
      <c r="C10" s="53" t="s">
        <v>112</v>
      </c>
      <c r="D10" s="37">
        <v>13000</v>
      </c>
      <c r="E10" s="37">
        <f>D10</f>
        <v>13000</v>
      </c>
      <c r="F10" s="45"/>
      <c r="G10" s="45"/>
      <c r="H10" s="45"/>
      <c r="I10" s="54" t="s">
        <v>193</v>
      </c>
    </row>
    <row r="11" spans="1:12" s="12" customFormat="1" ht="81" customHeight="1">
      <c r="A11" s="2">
        <v>3</v>
      </c>
      <c r="B11" s="45" t="s">
        <v>121</v>
      </c>
      <c r="C11" s="55" t="s">
        <v>122</v>
      </c>
      <c r="D11" s="16">
        <v>3381186.14</v>
      </c>
      <c r="E11" s="16">
        <f>D11</f>
        <v>3381186.14</v>
      </c>
      <c r="F11" s="14"/>
      <c r="G11" s="14"/>
      <c r="H11" s="14"/>
      <c r="I11" s="25" t="s">
        <v>133</v>
      </c>
    </row>
    <row r="12" spans="1:12" s="12" customFormat="1" ht="113.95" customHeight="1">
      <c r="A12" s="2">
        <v>4</v>
      </c>
      <c r="B12" s="45" t="s">
        <v>125</v>
      </c>
      <c r="C12" s="55" t="s">
        <v>195</v>
      </c>
      <c r="D12" s="16">
        <v>2100000</v>
      </c>
      <c r="E12" s="16">
        <f>D12</f>
        <v>2100000</v>
      </c>
      <c r="F12" s="14"/>
      <c r="G12" s="14"/>
      <c r="H12" s="14"/>
      <c r="I12" s="25" t="s">
        <v>192</v>
      </c>
    </row>
    <row r="13" spans="1:12" s="12" customFormat="1" ht="27" customHeight="1">
      <c r="A13" s="2"/>
      <c r="B13" s="14"/>
      <c r="C13" s="15" t="s">
        <v>66</v>
      </c>
      <c r="D13" s="16">
        <f>D9+D10+D11+D12</f>
        <v>5483786.1400000006</v>
      </c>
      <c r="E13" s="16">
        <f>E9+E10+E11+E12</f>
        <v>5483786.1400000006</v>
      </c>
      <c r="F13" s="14"/>
      <c r="G13" s="14"/>
      <c r="H13" s="14"/>
      <c r="I13" s="17"/>
    </row>
    <row r="14" spans="1:12" s="12" customFormat="1" ht="146.25" customHeight="1">
      <c r="A14" s="24" t="s">
        <v>115</v>
      </c>
      <c r="B14" s="14" t="s">
        <v>116</v>
      </c>
      <c r="C14" s="33" t="s">
        <v>162</v>
      </c>
      <c r="D14" s="16" t="s">
        <v>127</v>
      </c>
      <c r="E14" s="16" t="str">
        <f>D14</f>
        <v>( +-) 1 449 080</v>
      </c>
      <c r="F14" s="24"/>
      <c r="G14" s="24"/>
      <c r="H14" s="24"/>
      <c r="I14" s="17" t="s">
        <v>151</v>
      </c>
    </row>
    <row r="15" spans="1:12" ht="26.35" customHeight="1">
      <c r="A15" s="75" t="s">
        <v>235</v>
      </c>
      <c r="B15" s="76"/>
      <c r="C15" s="76"/>
      <c r="D15" s="76"/>
      <c r="E15" s="76"/>
      <c r="F15" s="76"/>
      <c r="G15" s="76"/>
      <c r="H15" s="76"/>
      <c r="I15" s="77"/>
    </row>
    <row r="16" spans="1:12" ht="347.95" customHeight="1">
      <c r="A16" s="2">
        <v>1</v>
      </c>
      <c r="B16" s="14" t="s">
        <v>18</v>
      </c>
      <c r="C16" s="33" t="s">
        <v>123</v>
      </c>
      <c r="D16" s="16">
        <v>37407373</v>
      </c>
      <c r="E16" s="16">
        <v>22400000</v>
      </c>
      <c r="F16" s="2"/>
      <c r="G16" s="2"/>
      <c r="H16" s="2"/>
      <c r="I16" s="56" t="s">
        <v>138</v>
      </c>
      <c r="L16" s="39"/>
    </row>
    <row r="17" spans="1:9" s="12" customFormat="1" ht="81" customHeight="1">
      <c r="A17" s="60">
        <v>2</v>
      </c>
      <c r="B17" s="61" t="s">
        <v>211</v>
      </c>
      <c r="C17" s="62" t="s">
        <v>213</v>
      </c>
      <c r="D17" s="63">
        <v>80000</v>
      </c>
      <c r="E17" s="63">
        <v>80000</v>
      </c>
      <c r="F17" s="60"/>
      <c r="G17" s="60"/>
      <c r="H17" s="60"/>
      <c r="I17" s="64" t="s">
        <v>212</v>
      </c>
    </row>
    <row r="18" spans="1:9" s="12" customFormat="1" ht="129.75" customHeight="1">
      <c r="A18" s="2">
        <v>3</v>
      </c>
      <c r="B18" s="14" t="s">
        <v>81</v>
      </c>
      <c r="C18" s="25" t="s">
        <v>82</v>
      </c>
      <c r="D18" s="16">
        <f>450000+45000</f>
        <v>495000</v>
      </c>
      <c r="E18" s="16">
        <f>225000+150000+75000+45000</f>
        <v>495000</v>
      </c>
      <c r="F18" s="2"/>
      <c r="G18" s="2"/>
      <c r="H18" s="2"/>
      <c r="I18" s="17" t="s">
        <v>175</v>
      </c>
    </row>
    <row r="19" spans="1:9" s="12" customFormat="1" ht="95.8" customHeight="1">
      <c r="A19" s="2">
        <v>4</v>
      </c>
      <c r="B19" s="14" t="s">
        <v>20</v>
      </c>
      <c r="C19" s="25" t="s">
        <v>196</v>
      </c>
      <c r="D19" s="16">
        <v>1498099.64</v>
      </c>
      <c r="E19" s="16">
        <v>1498100</v>
      </c>
      <c r="F19" s="2"/>
      <c r="G19" s="2"/>
      <c r="H19" s="2"/>
      <c r="I19" s="17" t="s">
        <v>150</v>
      </c>
    </row>
    <row r="20" spans="1:9" s="12" customFormat="1" ht="81" customHeight="1">
      <c r="A20" s="70">
        <v>5</v>
      </c>
      <c r="B20" s="72" t="s">
        <v>14</v>
      </c>
      <c r="C20" s="34" t="s">
        <v>26</v>
      </c>
      <c r="D20" s="37">
        <v>644000</v>
      </c>
      <c r="E20" s="37">
        <v>644000</v>
      </c>
      <c r="F20" s="2"/>
      <c r="G20" s="2"/>
      <c r="H20" s="2"/>
      <c r="I20" s="18" t="s">
        <v>22</v>
      </c>
    </row>
    <row r="21" spans="1:9" s="12" customFormat="1" ht="81" customHeight="1">
      <c r="A21" s="78"/>
      <c r="B21" s="79"/>
      <c r="C21" s="35" t="s">
        <v>27</v>
      </c>
      <c r="D21" s="38">
        <v>900000</v>
      </c>
      <c r="E21" s="38">
        <v>900000</v>
      </c>
      <c r="F21" s="2"/>
      <c r="G21" s="2"/>
      <c r="H21" s="2"/>
      <c r="I21" s="18" t="s">
        <v>23</v>
      </c>
    </row>
    <row r="22" spans="1:9" s="12" customFormat="1" ht="133.85" customHeight="1">
      <c r="A22" s="78"/>
      <c r="B22" s="79"/>
      <c r="C22" s="35" t="s">
        <v>21</v>
      </c>
      <c r="D22" s="38">
        <v>1283000</v>
      </c>
      <c r="E22" s="38">
        <v>1283000</v>
      </c>
      <c r="F22" s="2"/>
      <c r="G22" s="2"/>
      <c r="H22" s="2"/>
      <c r="I22" s="19" t="s">
        <v>24</v>
      </c>
    </row>
    <row r="23" spans="1:9" s="12" customFormat="1" ht="81" customHeight="1">
      <c r="A23" s="2">
        <v>6</v>
      </c>
      <c r="B23" s="14" t="s">
        <v>34</v>
      </c>
      <c r="C23" s="25" t="s">
        <v>25</v>
      </c>
      <c r="D23" s="16">
        <v>30282</v>
      </c>
      <c r="E23" s="16">
        <v>30282</v>
      </c>
      <c r="F23" s="2"/>
      <c r="G23" s="2"/>
      <c r="H23" s="2"/>
      <c r="I23" s="17" t="s">
        <v>149</v>
      </c>
    </row>
    <row r="24" spans="1:9" s="12" customFormat="1" ht="81" customHeight="1">
      <c r="A24" s="2">
        <v>7</v>
      </c>
      <c r="B24" s="14" t="s">
        <v>36</v>
      </c>
      <c r="C24" s="25" t="s">
        <v>37</v>
      </c>
      <c r="D24" s="16">
        <v>270500</v>
      </c>
      <c r="E24" s="16">
        <v>270500</v>
      </c>
      <c r="F24" s="2"/>
      <c r="G24" s="2"/>
      <c r="H24" s="2"/>
      <c r="I24" s="17" t="s">
        <v>161</v>
      </c>
    </row>
    <row r="25" spans="1:9" s="12" customFormat="1" ht="81" customHeight="1">
      <c r="A25" s="43">
        <v>8</v>
      </c>
      <c r="B25" s="14" t="s">
        <v>38</v>
      </c>
      <c r="C25" s="36" t="s">
        <v>39</v>
      </c>
      <c r="D25" s="21">
        <v>27000</v>
      </c>
      <c r="E25" s="21">
        <v>27000</v>
      </c>
      <c r="F25" s="43"/>
      <c r="G25" s="43"/>
      <c r="H25" s="43"/>
      <c r="I25" s="20" t="s">
        <v>159</v>
      </c>
    </row>
    <row r="26" spans="1:9" s="12" customFormat="1" ht="81" customHeight="1">
      <c r="A26" s="43">
        <v>9</v>
      </c>
      <c r="B26" s="14" t="s">
        <v>40</v>
      </c>
      <c r="C26" s="36" t="s">
        <v>41</v>
      </c>
      <c r="D26" s="21">
        <v>200000</v>
      </c>
      <c r="E26" s="21">
        <v>200000</v>
      </c>
      <c r="F26" s="43"/>
      <c r="G26" s="43"/>
      <c r="H26" s="43"/>
      <c r="I26" s="20" t="s">
        <v>160</v>
      </c>
    </row>
    <row r="27" spans="1:9" s="12" customFormat="1" ht="81" customHeight="1">
      <c r="A27" s="43">
        <v>10</v>
      </c>
      <c r="B27" s="14" t="s">
        <v>42</v>
      </c>
      <c r="C27" s="36" t="s">
        <v>43</v>
      </c>
      <c r="D27" s="21">
        <v>730000</v>
      </c>
      <c r="E27" s="21">
        <v>730000</v>
      </c>
      <c r="F27" s="43"/>
      <c r="G27" s="43"/>
      <c r="H27" s="43"/>
      <c r="I27" s="20" t="s">
        <v>152</v>
      </c>
    </row>
    <row r="28" spans="1:9" s="12" customFormat="1" ht="89" customHeight="1">
      <c r="A28" s="43">
        <v>11</v>
      </c>
      <c r="B28" s="68" t="s">
        <v>233</v>
      </c>
      <c r="C28" s="36" t="s">
        <v>197</v>
      </c>
      <c r="D28" s="21">
        <v>546888.57999999996</v>
      </c>
      <c r="E28" s="21">
        <v>200000</v>
      </c>
      <c r="F28" s="43"/>
      <c r="G28" s="43"/>
      <c r="H28" s="43"/>
      <c r="I28" s="20" t="s">
        <v>83</v>
      </c>
    </row>
    <row r="29" spans="1:9" s="12" customFormat="1" ht="81" customHeight="1">
      <c r="A29" s="43">
        <v>12</v>
      </c>
      <c r="B29" s="46" t="s">
        <v>124</v>
      </c>
      <c r="C29" s="36" t="s">
        <v>45</v>
      </c>
      <c r="D29" s="21">
        <v>45000</v>
      </c>
      <c r="E29" s="21">
        <v>45000</v>
      </c>
      <c r="F29" s="43"/>
      <c r="G29" s="43"/>
      <c r="H29" s="43"/>
      <c r="I29" s="20" t="s">
        <v>44</v>
      </c>
    </row>
    <row r="30" spans="1:9" s="12" customFormat="1" ht="81" customHeight="1">
      <c r="A30" s="43">
        <v>13</v>
      </c>
      <c r="B30" s="46" t="s">
        <v>68</v>
      </c>
      <c r="C30" s="36" t="s">
        <v>69</v>
      </c>
      <c r="D30" s="21">
        <v>636946</v>
      </c>
      <c r="E30" s="21">
        <v>242520</v>
      </c>
      <c r="F30" s="43"/>
      <c r="G30" s="43"/>
      <c r="H30" s="43"/>
      <c r="I30" s="20" t="s">
        <v>198</v>
      </c>
    </row>
    <row r="31" spans="1:9" s="12" customFormat="1" ht="81" customHeight="1">
      <c r="A31" s="43">
        <v>14</v>
      </c>
      <c r="B31" s="14" t="s">
        <v>72</v>
      </c>
      <c r="C31" s="36" t="s">
        <v>73</v>
      </c>
      <c r="D31" s="21">
        <v>90000</v>
      </c>
      <c r="E31" s="21">
        <v>90000</v>
      </c>
      <c r="F31" s="43"/>
      <c r="G31" s="43"/>
      <c r="H31" s="43"/>
      <c r="I31" s="20" t="s">
        <v>163</v>
      </c>
    </row>
    <row r="32" spans="1:9" s="12" customFormat="1" ht="81" customHeight="1">
      <c r="A32" s="43">
        <v>15</v>
      </c>
      <c r="B32" s="46" t="s">
        <v>76</v>
      </c>
      <c r="C32" s="36" t="s">
        <v>158</v>
      </c>
      <c r="D32" s="21">
        <v>950000</v>
      </c>
      <c r="E32" s="21">
        <v>750000</v>
      </c>
      <c r="F32" s="43"/>
      <c r="G32" s="43"/>
      <c r="H32" s="43"/>
      <c r="I32" s="20" t="s">
        <v>186</v>
      </c>
    </row>
    <row r="33" spans="1:10" s="12" customFormat="1" ht="148.1" customHeight="1">
      <c r="A33" s="43">
        <v>16</v>
      </c>
      <c r="B33" s="46" t="s">
        <v>78</v>
      </c>
      <c r="C33" s="36" t="s">
        <v>79</v>
      </c>
      <c r="D33" s="21">
        <v>500000</v>
      </c>
      <c r="E33" s="21">
        <v>450000</v>
      </c>
      <c r="F33" s="43"/>
      <c r="G33" s="43"/>
      <c r="H33" s="43"/>
      <c r="I33" s="20" t="s">
        <v>164</v>
      </c>
    </row>
    <row r="34" spans="1:10" s="12" customFormat="1" ht="148.1" customHeight="1">
      <c r="A34" s="43">
        <v>17</v>
      </c>
      <c r="B34" s="46" t="s">
        <v>101</v>
      </c>
      <c r="C34" s="36" t="s">
        <v>145</v>
      </c>
      <c r="D34" s="21">
        <v>1000000</v>
      </c>
      <c r="E34" s="21">
        <f>D34</f>
        <v>1000000</v>
      </c>
      <c r="F34" s="43"/>
      <c r="G34" s="43"/>
      <c r="H34" s="43"/>
      <c r="I34" s="20" t="s">
        <v>146</v>
      </c>
    </row>
    <row r="35" spans="1:10" s="12" customFormat="1" ht="41.3" customHeight="1">
      <c r="A35" s="43">
        <v>18</v>
      </c>
      <c r="B35" s="46" t="s">
        <v>84</v>
      </c>
      <c r="C35" s="36" t="s">
        <v>85</v>
      </c>
      <c r="D35" s="21">
        <v>13000</v>
      </c>
      <c r="E35" s="21">
        <v>13000</v>
      </c>
      <c r="F35" s="43"/>
      <c r="G35" s="43"/>
      <c r="H35" s="43"/>
      <c r="I35" s="20" t="s">
        <v>86</v>
      </c>
    </row>
    <row r="36" spans="1:10" s="12" customFormat="1" ht="34.5" customHeight="1">
      <c r="A36" s="43">
        <v>19</v>
      </c>
      <c r="B36" s="46" t="s">
        <v>87</v>
      </c>
      <c r="C36" s="36" t="s">
        <v>88</v>
      </c>
      <c r="D36" s="21">
        <v>98000</v>
      </c>
      <c r="E36" s="21">
        <v>98000</v>
      </c>
      <c r="F36" s="43"/>
      <c r="G36" s="43"/>
      <c r="H36" s="43"/>
      <c r="I36" s="20" t="s">
        <v>131</v>
      </c>
    </row>
    <row r="37" spans="1:10" s="12" customFormat="1" ht="47.25" customHeight="1">
      <c r="A37" s="2">
        <v>20</v>
      </c>
      <c r="B37" s="14" t="s">
        <v>97</v>
      </c>
      <c r="C37" s="25" t="s">
        <v>98</v>
      </c>
      <c r="D37" s="16">
        <v>10651</v>
      </c>
      <c r="E37" s="16">
        <v>10651</v>
      </c>
      <c r="F37" s="2"/>
      <c r="G37" s="2"/>
      <c r="H37" s="2"/>
      <c r="I37" s="57" t="s">
        <v>166</v>
      </c>
    </row>
    <row r="38" spans="1:10" s="12" customFormat="1" ht="57.1" customHeight="1">
      <c r="A38" s="2">
        <v>21</v>
      </c>
      <c r="B38" s="14" t="s">
        <v>99</v>
      </c>
      <c r="C38" s="25" t="s">
        <v>100</v>
      </c>
      <c r="D38" s="16">
        <v>100000</v>
      </c>
      <c r="E38" s="16">
        <v>100000</v>
      </c>
      <c r="F38" s="2"/>
      <c r="G38" s="2"/>
      <c r="H38" s="2"/>
      <c r="I38" s="17" t="s">
        <v>167</v>
      </c>
    </row>
    <row r="39" spans="1:10" s="12" customFormat="1" ht="35.35" customHeight="1">
      <c r="A39" s="2">
        <v>22</v>
      </c>
      <c r="B39" s="14" t="s">
        <v>147</v>
      </c>
      <c r="C39" s="25" t="s">
        <v>148</v>
      </c>
      <c r="D39" s="16">
        <v>300000</v>
      </c>
      <c r="E39" s="16">
        <v>300000</v>
      </c>
      <c r="F39" s="2"/>
      <c r="G39" s="2"/>
      <c r="H39" s="2"/>
      <c r="I39" s="17" t="s">
        <v>199</v>
      </c>
    </row>
    <row r="40" spans="1:10" s="12" customFormat="1" ht="40.6" customHeight="1">
      <c r="A40" s="2">
        <v>23</v>
      </c>
      <c r="B40" s="14" t="s">
        <v>102</v>
      </c>
      <c r="C40" s="25" t="s">
        <v>103</v>
      </c>
      <c r="D40" s="16">
        <v>75000</v>
      </c>
      <c r="E40" s="16">
        <v>75000</v>
      </c>
      <c r="F40" s="43"/>
      <c r="G40" s="43"/>
      <c r="H40" s="43"/>
      <c r="I40" s="20" t="s">
        <v>134</v>
      </c>
    </row>
    <row r="41" spans="1:10" s="12" customFormat="1" ht="36.700000000000003" customHeight="1">
      <c r="A41" s="2">
        <v>24</v>
      </c>
      <c r="B41" s="14" t="s">
        <v>109</v>
      </c>
      <c r="C41" s="25" t="s">
        <v>110</v>
      </c>
      <c r="D41" s="16">
        <v>85600</v>
      </c>
      <c r="E41" s="21">
        <v>85600</v>
      </c>
      <c r="F41" s="43"/>
      <c r="G41" s="43"/>
      <c r="H41" s="43"/>
      <c r="I41" s="20" t="s">
        <v>168</v>
      </c>
    </row>
    <row r="42" spans="1:10" s="12" customFormat="1" ht="57.1" customHeight="1">
      <c r="A42" s="2">
        <v>25</v>
      </c>
      <c r="B42" s="14" t="s">
        <v>113</v>
      </c>
      <c r="C42" s="25" t="s">
        <v>208</v>
      </c>
      <c r="D42" s="16">
        <v>3028200</v>
      </c>
      <c r="E42" s="21">
        <v>850000</v>
      </c>
      <c r="F42" s="43"/>
      <c r="G42" s="43"/>
      <c r="H42" s="43"/>
      <c r="I42" s="20" t="s">
        <v>83</v>
      </c>
    </row>
    <row r="43" spans="1:10" s="12" customFormat="1" ht="39.75" customHeight="1">
      <c r="A43" s="2">
        <v>26</v>
      </c>
      <c r="B43" s="14" t="s">
        <v>111</v>
      </c>
      <c r="C43" s="25" t="s">
        <v>114</v>
      </c>
      <c r="D43" s="16">
        <v>126100</v>
      </c>
      <c r="E43" s="16">
        <f>D43</f>
        <v>126100</v>
      </c>
      <c r="F43" s="43"/>
      <c r="G43" s="43"/>
      <c r="H43" s="43"/>
      <c r="I43" s="20" t="s">
        <v>153</v>
      </c>
    </row>
    <row r="44" spans="1:10" s="12" customFormat="1" ht="56.25" customHeight="1">
      <c r="A44" s="2">
        <v>27</v>
      </c>
      <c r="B44" s="14" t="s">
        <v>201</v>
      </c>
      <c r="C44" s="25" t="s">
        <v>200</v>
      </c>
      <c r="D44" s="16">
        <v>450000</v>
      </c>
      <c r="E44" s="16">
        <f>D44</f>
        <v>450000</v>
      </c>
      <c r="F44" s="43"/>
      <c r="G44" s="43"/>
      <c r="H44" s="43"/>
      <c r="I44" s="20" t="s">
        <v>177</v>
      </c>
    </row>
    <row r="45" spans="1:10" s="3" customFormat="1" ht="30.1" customHeight="1">
      <c r="A45" s="80" t="s">
        <v>13</v>
      </c>
      <c r="B45" s="81"/>
      <c r="C45" s="82"/>
      <c r="D45" s="65">
        <f>SUM(D16:D44)</f>
        <v>51620640.219999999</v>
      </c>
      <c r="E45" s="65">
        <f>SUM(E16:E44)</f>
        <v>33443753</v>
      </c>
      <c r="F45" s="65">
        <f>SUM(F16:F36)</f>
        <v>0</v>
      </c>
      <c r="G45" s="65">
        <f>SUM(G16:G36)</f>
        <v>0</v>
      </c>
      <c r="H45" s="65">
        <f>SUM(H16:H36)</f>
        <v>0</v>
      </c>
      <c r="I45" s="69" t="s">
        <v>234</v>
      </c>
      <c r="J45" s="1"/>
    </row>
    <row r="46" spans="1:10" ht="27.7" customHeight="1">
      <c r="A46" s="83" t="s">
        <v>12</v>
      </c>
      <c r="B46" s="84"/>
      <c r="C46" s="84"/>
      <c r="D46" s="84"/>
      <c r="E46" s="84"/>
      <c r="F46" s="84"/>
      <c r="G46" s="84"/>
      <c r="H46" s="84"/>
      <c r="I46" s="85"/>
    </row>
    <row r="47" spans="1:10" s="12" customFormat="1" ht="81" customHeight="1">
      <c r="A47" s="2">
        <v>1</v>
      </c>
      <c r="B47" s="14" t="s">
        <v>28</v>
      </c>
      <c r="C47" s="17" t="s">
        <v>30</v>
      </c>
      <c r="D47" s="16" t="s">
        <v>29</v>
      </c>
      <c r="E47" s="16" t="str">
        <f t="shared" ref="E47:E53" si="0">D47</f>
        <v>(+,-) 212 464</v>
      </c>
      <c r="F47" s="2"/>
      <c r="G47" s="2"/>
      <c r="H47" s="2"/>
      <c r="I47" s="17" t="s">
        <v>15</v>
      </c>
      <c r="J47" s="22"/>
    </row>
    <row r="48" spans="1:10" s="12" customFormat="1" ht="48.75" customHeight="1">
      <c r="A48" s="2">
        <v>2</v>
      </c>
      <c r="B48" s="14" t="s">
        <v>19</v>
      </c>
      <c r="C48" s="17" t="s">
        <v>32</v>
      </c>
      <c r="D48" s="16" t="s">
        <v>33</v>
      </c>
      <c r="E48" s="16" t="str">
        <f t="shared" si="0"/>
        <v>(+,-) 50 000</v>
      </c>
      <c r="F48" s="2"/>
      <c r="G48" s="2"/>
      <c r="H48" s="2"/>
      <c r="I48" s="17" t="s">
        <v>31</v>
      </c>
    </row>
    <row r="49" spans="1:9" s="12" customFormat="1" ht="49.6" customHeight="1">
      <c r="A49" s="2">
        <v>3</v>
      </c>
      <c r="B49" s="14" t="s">
        <v>47</v>
      </c>
      <c r="C49" s="23" t="s">
        <v>48</v>
      </c>
      <c r="D49" s="16" t="s">
        <v>49</v>
      </c>
      <c r="E49" s="16" t="str">
        <f t="shared" si="0"/>
        <v>(+,-) 60 000</v>
      </c>
      <c r="F49" s="2"/>
      <c r="G49" s="2"/>
      <c r="H49" s="2"/>
      <c r="I49" s="17" t="s">
        <v>50</v>
      </c>
    </row>
    <row r="50" spans="1:9" s="12" customFormat="1" ht="46.55" customHeight="1">
      <c r="A50" s="2">
        <v>4</v>
      </c>
      <c r="B50" s="14" t="s">
        <v>51</v>
      </c>
      <c r="C50" s="23" t="s">
        <v>52</v>
      </c>
      <c r="D50" s="16" t="s">
        <v>53</v>
      </c>
      <c r="E50" s="16" t="str">
        <f t="shared" si="0"/>
        <v>(+,-) 29 078</v>
      </c>
      <c r="F50" s="2"/>
      <c r="G50" s="2"/>
      <c r="H50" s="2"/>
      <c r="I50" s="17" t="s">
        <v>54</v>
      </c>
    </row>
    <row r="51" spans="1:9" s="12" customFormat="1" ht="50.3" customHeight="1">
      <c r="A51" s="2">
        <v>5</v>
      </c>
      <c r="B51" s="14" t="s">
        <v>56</v>
      </c>
      <c r="C51" s="23" t="s">
        <v>55</v>
      </c>
      <c r="D51" s="16" t="s">
        <v>57</v>
      </c>
      <c r="E51" s="16" t="str">
        <f t="shared" si="0"/>
        <v>(+,-) 176 000</v>
      </c>
      <c r="F51" s="2"/>
      <c r="G51" s="2"/>
      <c r="H51" s="2"/>
      <c r="I51" s="17" t="s">
        <v>58</v>
      </c>
    </row>
    <row r="52" spans="1:9" s="12" customFormat="1" ht="181.55" customHeight="1">
      <c r="A52" s="70">
        <v>6</v>
      </c>
      <c r="B52" s="72" t="s">
        <v>59</v>
      </c>
      <c r="C52" s="23" t="s">
        <v>165</v>
      </c>
      <c r="D52" s="16" t="s">
        <v>63</v>
      </c>
      <c r="E52" s="16" t="str">
        <f t="shared" si="0"/>
        <v>(+,-) 9 570 000</v>
      </c>
      <c r="F52" s="2"/>
      <c r="G52" s="2"/>
      <c r="H52" s="2"/>
      <c r="I52" s="56" t="s">
        <v>202</v>
      </c>
    </row>
    <row r="53" spans="1:9" s="12" customFormat="1" ht="50.95" customHeight="1">
      <c r="A53" s="71"/>
      <c r="B53" s="73"/>
      <c r="C53" s="23" t="s">
        <v>60</v>
      </c>
      <c r="D53" s="16" t="s">
        <v>61</v>
      </c>
      <c r="E53" s="16" t="str">
        <f t="shared" si="0"/>
        <v>(+,-) 850 000</v>
      </c>
      <c r="F53" s="2"/>
      <c r="G53" s="2"/>
      <c r="H53" s="2"/>
      <c r="I53" s="17" t="s">
        <v>62</v>
      </c>
    </row>
    <row r="54" spans="1:9" s="12" customFormat="1" ht="81" customHeight="1">
      <c r="A54" s="2">
        <v>7</v>
      </c>
      <c r="B54" s="14" t="s">
        <v>205</v>
      </c>
      <c r="C54" s="17" t="s">
        <v>126</v>
      </c>
      <c r="D54" s="16" t="s">
        <v>64</v>
      </c>
      <c r="E54" s="16" t="str">
        <f>D54</f>
        <v>(+,-) 900 000</v>
      </c>
      <c r="F54" s="2"/>
      <c r="G54" s="2"/>
      <c r="H54" s="2"/>
      <c r="I54" s="57" t="s">
        <v>65</v>
      </c>
    </row>
    <row r="55" spans="1:9" s="12" customFormat="1" ht="153.69999999999999" customHeight="1">
      <c r="A55" s="43">
        <v>8</v>
      </c>
      <c r="B55" s="47" t="s">
        <v>206</v>
      </c>
      <c r="C55" s="20" t="s">
        <v>74</v>
      </c>
      <c r="D55" s="21" t="s">
        <v>75</v>
      </c>
      <c r="E55" s="21" t="str">
        <f>D55</f>
        <v>(+,-) 736 700</v>
      </c>
      <c r="F55" s="43"/>
      <c r="G55" s="43"/>
      <c r="H55" s="43"/>
      <c r="I55" s="58" t="s">
        <v>183</v>
      </c>
    </row>
    <row r="56" spans="1:9" s="12" customFormat="1" ht="33.799999999999997" customHeight="1">
      <c r="A56" s="2">
        <v>9</v>
      </c>
      <c r="B56" s="14" t="s">
        <v>147</v>
      </c>
      <c r="C56" s="17" t="s">
        <v>148</v>
      </c>
      <c r="D56" s="16" t="s">
        <v>184</v>
      </c>
      <c r="E56" s="16" t="str">
        <f>D56</f>
        <v>( +-) 100 000</v>
      </c>
      <c r="F56" s="2"/>
      <c r="G56" s="2"/>
      <c r="H56" s="2"/>
      <c r="I56" s="17" t="s">
        <v>236</v>
      </c>
    </row>
    <row r="57" spans="1:9" s="12" customFormat="1" ht="167.3" customHeight="1">
      <c r="A57" s="43">
        <v>10</v>
      </c>
      <c r="B57" s="46" t="s">
        <v>89</v>
      </c>
      <c r="C57" s="20" t="s">
        <v>71</v>
      </c>
      <c r="D57" s="21" t="s">
        <v>67</v>
      </c>
      <c r="E57" s="21" t="str">
        <f>D57</f>
        <v>(+,-) 3 400 000</v>
      </c>
      <c r="F57" s="43"/>
      <c r="G57" s="43"/>
      <c r="H57" s="43"/>
      <c r="I57" s="31" t="s">
        <v>70</v>
      </c>
    </row>
    <row r="58" spans="1:9" s="12" customFormat="1" ht="64.55" customHeight="1">
      <c r="A58" s="2">
        <v>11</v>
      </c>
      <c r="B58" s="46" t="s">
        <v>46</v>
      </c>
      <c r="C58" s="20" t="s">
        <v>108</v>
      </c>
      <c r="D58" s="21" t="s">
        <v>107</v>
      </c>
      <c r="E58" s="21" t="s">
        <v>90</v>
      </c>
      <c r="F58" s="43"/>
      <c r="G58" s="43"/>
      <c r="H58" s="43"/>
      <c r="I58" s="20" t="s">
        <v>169</v>
      </c>
    </row>
    <row r="59" spans="1:9" s="12" customFormat="1" ht="107.35" customHeight="1">
      <c r="A59" s="2">
        <v>12</v>
      </c>
      <c r="B59" s="14" t="s">
        <v>92</v>
      </c>
      <c r="C59" s="23" t="s">
        <v>77</v>
      </c>
      <c r="D59" s="16" t="s">
        <v>91</v>
      </c>
      <c r="E59" s="16" t="str">
        <f t="shared" ref="E59:E64" si="1">D59</f>
        <v>(+,-) 31 500</v>
      </c>
      <c r="F59" s="2"/>
      <c r="G59" s="2"/>
      <c r="H59" s="2"/>
      <c r="I59" s="59" t="s">
        <v>154</v>
      </c>
    </row>
    <row r="60" spans="1:9" s="12" customFormat="1" ht="80.349999999999994" customHeight="1">
      <c r="A60" s="2">
        <v>13</v>
      </c>
      <c r="B60" s="14" t="s">
        <v>93</v>
      </c>
      <c r="C60" s="23" t="s">
        <v>94</v>
      </c>
      <c r="D60" s="16" t="s">
        <v>95</v>
      </c>
      <c r="E60" s="16" t="str">
        <f t="shared" si="1"/>
        <v>(+-) 100 000</v>
      </c>
      <c r="F60" s="2"/>
      <c r="G60" s="2"/>
      <c r="H60" s="2"/>
      <c r="I60" s="17" t="s">
        <v>96</v>
      </c>
    </row>
    <row r="61" spans="1:9" s="12" customFormat="1" ht="66.099999999999994" customHeight="1">
      <c r="A61" s="2">
        <v>14</v>
      </c>
      <c r="B61" s="14" t="s">
        <v>104</v>
      </c>
      <c r="C61" s="23" t="s">
        <v>105</v>
      </c>
      <c r="D61" s="16" t="s">
        <v>106</v>
      </c>
      <c r="E61" s="16" t="str">
        <f t="shared" si="1"/>
        <v>( +-) 54 000</v>
      </c>
      <c r="F61" s="2"/>
      <c r="G61" s="2"/>
      <c r="H61" s="2"/>
      <c r="I61" s="17" t="s">
        <v>139</v>
      </c>
    </row>
    <row r="62" spans="1:9" s="12" customFormat="1" ht="327.10000000000002" customHeight="1">
      <c r="A62" s="2">
        <v>15</v>
      </c>
      <c r="B62" s="14" t="s">
        <v>113</v>
      </c>
      <c r="C62" s="23" t="s">
        <v>203</v>
      </c>
      <c r="D62" s="16" t="s">
        <v>136</v>
      </c>
      <c r="E62" s="16" t="str">
        <f>D62</f>
        <v>( +-) 308 000                                                                          160 000</v>
      </c>
      <c r="F62" s="2"/>
      <c r="G62" s="2"/>
      <c r="H62" s="2"/>
      <c r="I62" s="17" t="s">
        <v>155</v>
      </c>
    </row>
    <row r="63" spans="1:9" s="12" customFormat="1" ht="102.75" customHeight="1">
      <c r="A63" s="2">
        <v>16</v>
      </c>
      <c r="B63" s="14" t="s">
        <v>117</v>
      </c>
      <c r="C63" s="23" t="s">
        <v>118</v>
      </c>
      <c r="D63" s="16" t="s">
        <v>140</v>
      </c>
      <c r="E63" s="16" t="str">
        <f t="shared" si="1"/>
        <v>( +-) 875 000</v>
      </c>
      <c r="F63" s="2"/>
      <c r="G63" s="2"/>
      <c r="H63" s="2"/>
      <c r="I63" s="17" t="s">
        <v>156</v>
      </c>
    </row>
    <row r="64" spans="1:9" s="12" customFormat="1" ht="61.5" customHeight="1">
      <c r="A64" s="2">
        <v>17</v>
      </c>
      <c r="B64" s="14" t="s">
        <v>128</v>
      </c>
      <c r="C64" s="23" t="s">
        <v>129</v>
      </c>
      <c r="D64" s="16" t="s">
        <v>130</v>
      </c>
      <c r="E64" s="16" t="str">
        <f t="shared" si="1"/>
        <v xml:space="preserve">( +-) 99 000 </v>
      </c>
      <c r="F64" s="2"/>
      <c r="G64" s="2"/>
      <c r="H64" s="2"/>
      <c r="I64" s="17" t="s">
        <v>137</v>
      </c>
    </row>
    <row r="65" spans="1:10" s="12" customFormat="1" ht="72.7" customHeight="1">
      <c r="A65" s="70">
        <v>18</v>
      </c>
      <c r="B65" s="72" t="s">
        <v>207</v>
      </c>
      <c r="C65" s="17" t="s">
        <v>132</v>
      </c>
      <c r="D65" s="16" t="s">
        <v>170</v>
      </c>
      <c r="E65" s="21" t="str">
        <f t="shared" ref="E65:E74" si="2">D65</f>
        <v>( +-)1 150 000</v>
      </c>
      <c r="F65" s="43"/>
      <c r="G65" s="43"/>
      <c r="H65" s="43"/>
      <c r="I65" s="20" t="s">
        <v>142</v>
      </c>
    </row>
    <row r="66" spans="1:10" s="12" customFormat="1" ht="49.6" customHeight="1">
      <c r="A66" s="71"/>
      <c r="B66" s="73"/>
      <c r="C66" s="17" t="s">
        <v>171</v>
      </c>
      <c r="D66" s="16" t="s">
        <v>172</v>
      </c>
      <c r="E66" s="21" t="str">
        <f t="shared" si="2"/>
        <v>( +-) 1 000 000</v>
      </c>
      <c r="F66" s="43"/>
      <c r="G66" s="43"/>
      <c r="H66" s="43"/>
      <c r="I66" s="20" t="s">
        <v>173</v>
      </c>
    </row>
    <row r="67" spans="1:10" s="12" customFormat="1" ht="61.5" customHeight="1">
      <c r="A67" s="2">
        <v>19</v>
      </c>
      <c r="B67" s="14" t="s">
        <v>135</v>
      </c>
      <c r="C67" s="17" t="s">
        <v>141</v>
      </c>
      <c r="D67" s="16" t="s">
        <v>182</v>
      </c>
      <c r="E67" s="65" t="s">
        <v>232</v>
      </c>
      <c r="F67" s="43"/>
      <c r="G67" s="43"/>
      <c r="H67" s="43"/>
      <c r="I67" s="20" t="s">
        <v>174</v>
      </c>
    </row>
    <row r="68" spans="1:10" s="12" customFormat="1" ht="81" customHeight="1">
      <c r="A68" s="2">
        <v>20</v>
      </c>
      <c r="B68" s="14" t="s">
        <v>143</v>
      </c>
      <c r="C68" s="17" t="s">
        <v>209</v>
      </c>
      <c r="D68" s="16" t="s">
        <v>144</v>
      </c>
      <c r="E68" s="21" t="str">
        <f t="shared" si="2"/>
        <v>( +-) 60 000</v>
      </c>
      <c r="F68" s="43"/>
      <c r="G68" s="43"/>
      <c r="H68" s="43"/>
      <c r="I68" s="20" t="s">
        <v>157</v>
      </c>
      <c r="J68" s="40"/>
    </row>
    <row r="69" spans="1:10" s="12" customFormat="1" ht="81" customHeight="1">
      <c r="A69" s="2">
        <v>21</v>
      </c>
      <c r="B69" s="14" t="s">
        <v>176</v>
      </c>
      <c r="C69" s="17" t="s">
        <v>178</v>
      </c>
      <c r="D69" s="16" t="s">
        <v>179</v>
      </c>
      <c r="E69" s="21" t="str">
        <f t="shared" si="2"/>
        <v>( +-) 33 000</v>
      </c>
      <c r="F69" s="43"/>
      <c r="G69" s="43"/>
      <c r="H69" s="43"/>
      <c r="I69" s="20" t="s">
        <v>180</v>
      </c>
      <c r="J69" s="40"/>
    </row>
    <row r="70" spans="1:10" s="12" customFormat="1" ht="62.35" customHeight="1">
      <c r="A70" s="2">
        <v>22</v>
      </c>
      <c r="B70" s="14" t="s">
        <v>185</v>
      </c>
      <c r="C70" s="17" t="s">
        <v>204</v>
      </c>
      <c r="D70" s="16" t="s">
        <v>181</v>
      </c>
      <c r="E70" s="21" t="str">
        <f t="shared" si="2"/>
        <v>( +-) 75 000</v>
      </c>
      <c r="F70" s="43"/>
      <c r="G70" s="43"/>
      <c r="H70" s="43"/>
      <c r="I70" s="20" t="s">
        <v>191</v>
      </c>
    </row>
    <row r="71" spans="1:10" s="12" customFormat="1" ht="65.25" customHeight="1">
      <c r="A71" s="2">
        <v>23</v>
      </c>
      <c r="B71" s="14" t="s">
        <v>187</v>
      </c>
      <c r="C71" s="17" t="s">
        <v>188</v>
      </c>
      <c r="D71" s="16" t="s">
        <v>189</v>
      </c>
      <c r="E71" s="21" t="str">
        <f t="shared" si="2"/>
        <v>( +-) 20 000</v>
      </c>
      <c r="F71" s="43"/>
      <c r="G71" s="43"/>
      <c r="H71" s="43"/>
      <c r="I71" s="20" t="s">
        <v>190</v>
      </c>
    </row>
    <row r="72" spans="1:10" s="12" customFormat="1" ht="126" customHeight="1">
      <c r="A72" s="60">
        <v>24</v>
      </c>
      <c r="B72" s="61" t="s">
        <v>218</v>
      </c>
      <c r="C72" s="64" t="s">
        <v>219</v>
      </c>
      <c r="D72" s="63" t="s">
        <v>220</v>
      </c>
      <c r="E72" s="65" t="str">
        <f t="shared" si="2"/>
        <v>(+,-) 824 621</v>
      </c>
      <c r="F72" s="66"/>
      <c r="G72" s="66"/>
      <c r="H72" s="66"/>
      <c r="I72" s="67" t="s">
        <v>221</v>
      </c>
    </row>
    <row r="73" spans="1:10" s="12" customFormat="1" ht="50.3" customHeight="1">
      <c r="A73" s="60">
        <v>25</v>
      </c>
      <c r="B73" s="61" t="s">
        <v>214</v>
      </c>
      <c r="C73" s="64" t="s">
        <v>215</v>
      </c>
      <c r="D73" s="63" t="s">
        <v>216</v>
      </c>
      <c r="E73" s="65" t="str">
        <f t="shared" si="2"/>
        <v>(+,-) 5 100</v>
      </c>
      <c r="F73" s="66"/>
      <c r="G73" s="66"/>
      <c r="H73" s="66"/>
      <c r="I73" s="67" t="s">
        <v>217</v>
      </c>
    </row>
    <row r="74" spans="1:10" s="12" customFormat="1" ht="111.75" customHeight="1">
      <c r="A74" s="60">
        <v>26</v>
      </c>
      <c r="B74" s="61" t="s">
        <v>222</v>
      </c>
      <c r="C74" s="64" t="s">
        <v>223</v>
      </c>
      <c r="D74" s="63" t="s">
        <v>224</v>
      </c>
      <c r="E74" s="65" t="str">
        <f t="shared" si="2"/>
        <v>(+,-) 611 700</v>
      </c>
      <c r="F74" s="66"/>
      <c r="G74" s="66"/>
      <c r="H74" s="66"/>
      <c r="I74" s="67" t="s">
        <v>225</v>
      </c>
    </row>
    <row r="75" spans="1:10" s="12" customFormat="1" ht="48.75" customHeight="1">
      <c r="A75" s="60">
        <v>27</v>
      </c>
      <c r="B75" s="61" t="s">
        <v>226</v>
      </c>
      <c r="C75" s="64" t="s">
        <v>227</v>
      </c>
      <c r="D75" s="63">
        <v>1000000</v>
      </c>
      <c r="E75" s="65">
        <v>1000000</v>
      </c>
      <c r="F75" s="66"/>
      <c r="G75" s="66"/>
      <c r="H75" s="66"/>
      <c r="I75" s="67" t="s">
        <v>228</v>
      </c>
    </row>
    <row r="76" spans="1:10" s="12" customFormat="1" ht="33.799999999999997" customHeight="1">
      <c r="A76" s="60">
        <v>28</v>
      </c>
      <c r="B76" s="61" t="s">
        <v>229</v>
      </c>
      <c r="C76" s="64" t="s">
        <v>230</v>
      </c>
      <c r="D76" s="63">
        <v>-1000000</v>
      </c>
      <c r="E76" s="65">
        <v>-1000000</v>
      </c>
      <c r="F76" s="66"/>
      <c r="G76" s="66"/>
      <c r="H76" s="66"/>
      <c r="I76" s="67" t="s">
        <v>231</v>
      </c>
    </row>
    <row r="77" spans="1:10" ht="24.8" customHeight="1">
      <c r="A77" s="24"/>
      <c r="B77" s="14"/>
      <c r="C77" s="15" t="s">
        <v>66</v>
      </c>
      <c r="D77" s="16">
        <f>SUM(D47:D76)</f>
        <v>0</v>
      </c>
      <c r="E77" s="16">
        <f>SUM(E47:E76)</f>
        <v>0</v>
      </c>
      <c r="F77" s="24"/>
      <c r="G77" s="24"/>
      <c r="H77" s="24"/>
      <c r="I77" s="25"/>
    </row>
    <row r="78" spans="1:10" ht="27.7" customHeight="1">
      <c r="A78" s="44"/>
      <c r="B78" s="48"/>
      <c r="C78" s="49"/>
      <c r="D78" s="50"/>
      <c r="E78" s="50"/>
      <c r="F78" s="44"/>
      <c r="G78" s="44"/>
      <c r="H78" s="44"/>
      <c r="I78" s="51"/>
    </row>
    <row r="79" spans="1:10" ht="14.3" customHeight="1">
      <c r="A79" s="44"/>
      <c r="B79" s="48"/>
      <c r="C79" s="49"/>
      <c r="D79" s="50"/>
      <c r="E79" s="50"/>
      <c r="F79" s="44"/>
      <c r="G79" s="44"/>
      <c r="H79" s="44"/>
      <c r="I79" s="51"/>
    </row>
    <row r="80" spans="1:10" ht="16.5" customHeight="1">
      <c r="A80" s="44"/>
      <c r="B80" s="48"/>
      <c r="C80" s="49"/>
      <c r="D80" s="50"/>
      <c r="E80" s="50"/>
      <c r="F80" s="44"/>
      <c r="G80" s="44"/>
      <c r="H80" s="44"/>
      <c r="I80" s="51"/>
    </row>
    <row r="81" spans="1:16" s="26" customFormat="1" ht="50.3" customHeight="1">
      <c r="A81" s="74" t="s">
        <v>11</v>
      </c>
      <c r="B81" s="74"/>
      <c r="C81" s="74"/>
      <c r="D81" s="74"/>
      <c r="E81" s="74"/>
      <c r="F81" s="74"/>
      <c r="G81" s="74"/>
      <c r="H81" s="74"/>
      <c r="I81" s="74"/>
      <c r="J81" s="5"/>
    </row>
    <row r="82" spans="1:16" s="26" customFormat="1" ht="81" customHeight="1">
      <c r="A82" s="27"/>
      <c r="B82" s="28"/>
      <c r="I82" s="29"/>
    </row>
    <row r="85" spans="1:16" ht="81" customHeight="1">
      <c r="E85" s="26" t="s">
        <v>119</v>
      </c>
      <c r="P85" s="1">
        <v>0</v>
      </c>
    </row>
  </sheetData>
  <mergeCells count="15">
    <mergeCell ref="E1:I1"/>
    <mergeCell ref="E2:I2"/>
    <mergeCell ref="E3:I3"/>
    <mergeCell ref="A5:I5"/>
    <mergeCell ref="A8:I8"/>
    <mergeCell ref="A52:A53"/>
    <mergeCell ref="B52:B53"/>
    <mergeCell ref="A81:I81"/>
    <mergeCell ref="A15:I15"/>
    <mergeCell ref="A20:A22"/>
    <mergeCell ref="B20:B22"/>
    <mergeCell ref="A45:C45"/>
    <mergeCell ref="A46:I46"/>
    <mergeCell ref="B65:B66"/>
    <mergeCell ref="A65:A66"/>
  </mergeCells>
  <pageMargins left="0.52" right="0.2" top="0.23622047244094491" bottom="0" header="0" footer="0.15748031496062992"/>
  <pageSetup paperSize="9" scale="57" fitToWidth="0" fitToHeight="0" orientation="portrait" r:id="rId1"/>
  <rowBreaks count="4" manualBreakCount="4">
    <brk id="18" max="8" man="1"/>
    <brk id="32" max="8" man="1"/>
    <brk id="52" max="8" man="1"/>
    <brk id="66"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 бюдж комісія  (2)</vt:lpstr>
      <vt:lpstr>' бюдж комісія  (2)'!Заголовки_для_друку</vt:lpstr>
      <vt:lpstr>' бюдж комісія  (2)'!Область_друку</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Finance</dc:creator>
  <cp:lastModifiedBy>Margarita</cp:lastModifiedBy>
  <cp:lastPrinted>2024-09-26T12:28:23Z</cp:lastPrinted>
  <dcterms:created xsi:type="dcterms:W3CDTF">2018-03-12T13:27:15Z</dcterms:created>
  <dcterms:modified xsi:type="dcterms:W3CDTF">2024-09-27T11:28:38Z</dcterms:modified>
</cp:coreProperties>
</file>