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C:\Users\Public\42 сесія - звіт за 9 місяців 2024\42 сесія - Звіт за 9 міс 2024 - візують\"/>
    </mc:Choice>
  </mc:AlternateContent>
  <xr:revisionPtr revIDLastSave="0" documentId="13_ncr:1_{BEB79037-70F9-4AFE-8706-620629D0DB2E}" xr6:coauthVersionLast="47" xr6:coauthVersionMax="47" xr10:uidLastSave="{00000000-0000-0000-0000-000000000000}"/>
  <bookViews>
    <workbookView xWindow="-108" yWindow="-108" windowWidth="23256" windowHeight="12576" xr2:uid="{00000000-000D-0000-FFFF-FFFF00000000}"/>
  </bookViews>
  <sheets>
    <sheet name="Лист1" sheetId="1" r:id="rId1"/>
  </sheets>
  <definedNames>
    <definedName name="_xlnm.Print_Area" localSheetId="0">Лист1!$A$1:$F$40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0" i="1" l="1"/>
  <c r="E16" i="1" s="1"/>
  <c r="D16" i="1"/>
  <c r="D23" i="1"/>
  <c r="D20" i="1"/>
  <c r="E14" i="1" l="1"/>
  <c r="E36" i="1"/>
  <c r="E27" i="1"/>
  <c r="E26" i="1" l="1"/>
  <c r="E25" i="1" s="1"/>
  <c r="D24" i="1"/>
  <c r="D27" i="1" s="1"/>
  <c r="D36" i="1"/>
  <c r="E29" i="1" l="1"/>
  <c r="E35" i="1" l="1"/>
  <c r="D29" i="1"/>
  <c r="D14" i="1"/>
  <c r="D26" i="1" s="1"/>
  <c r="D25" i="1" l="1"/>
  <c r="D35" i="1"/>
</calcChain>
</file>

<file path=xl/sharedStrings.xml><?xml version="1.0" encoding="utf-8"?>
<sst xmlns="http://schemas.openxmlformats.org/spreadsheetml/2006/main" count="56" uniqueCount="50">
  <si>
    <t>Код Класифікації доходу бюджету/ код бюджету</t>
  </si>
  <si>
    <t>Найменування трансферту/ Найменування бюджету - надавача міжбюджетного трансферту</t>
  </si>
  <si>
    <t>Трансферти з державного бюджету</t>
  </si>
  <si>
    <t>( код бюджету)</t>
  </si>
  <si>
    <t>1. Показники  міжбюджетних трансфертів з інших бюджетів</t>
  </si>
  <si>
    <t>І. Трансферти до загального фонду бюджету</t>
  </si>
  <si>
    <t>ІІ. Трансферти до спеціального фонду бюджету</t>
  </si>
  <si>
    <t>Х</t>
  </si>
  <si>
    <t>Усього за розділами І,ІІ, у тому числі</t>
  </si>
  <si>
    <t>загальний фонд</t>
  </si>
  <si>
    <t>спеціальний фонд</t>
  </si>
  <si>
    <t>Код Програмної класифікації видатків та кредитування бюджету</t>
  </si>
  <si>
    <t>2. Показники  міжбюджетних трансфертів іншим бюджетам</t>
  </si>
  <si>
    <t>Код Типової програмної класифікації  видатків та кредитування місцевого  бюджету</t>
  </si>
  <si>
    <t>Найменування  трансферту/ Найменування бюджету - отримувача міжбюджетного  трансферту</t>
  </si>
  <si>
    <t>Міський голова                                                               Олександр КОДОЛА</t>
  </si>
  <si>
    <t>Інші субвенції з місцевого бюджету</t>
  </si>
  <si>
    <t>Освітня субвенція з державного бюджету  місцевим бюджетам</t>
  </si>
  <si>
    <t>Субвенції з місцевих бюджетів іншим місцевим бюджетам</t>
  </si>
  <si>
    <t xml:space="preserve">Субвенція з місцевого бюджету на здійснення переданих видатків у сфері освіти за рахунок коштів освітньої субвенції </t>
  </si>
  <si>
    <t xml:space="preserve">Інші субвенції з місцевого бюджету </t>
  </si>
  <si>
    <t>Уточнений річний план</t>
  </si>
  <si>
    <t>Субвенція з місцевого бюджету державному на  виконання програм соц.-економ.розвитку</t>
  </si>
  <si>
    <t>І. Трансферти  загального фонду бюджету</t>
  </si>
  <si>
    <t>ІІ. Трансферти  спеціального фонду бюджету</t>
  </si>
  <si>
    <t xml:space="preserve">  </t>
  </si>
  <si>
    <t>Субвенції з державного бюджету місцевим бюджетам</t>
  </si>
  <si>
    <t>Примітка</t>
  </si>
  <si>
    <t xml:space="preserve">                                                                                                                                  до рішення  Ніжинської міської ради  </t>
  </si>
  <si>
    <t xml:space="preserve">                                                                                                                                          Додаток 6</t>
  </si>
  <si>
    <t>оплата праці педагогічних працівників закладів загальної середньої освіти</t>
  </si>
  <si>
    <t xml:space="preserve">оплата праці педагогічних працівників інклюзивно - ресурсного центру </t>
  </si>
  <si>
    <t>Додаткова дотація з державного бюджету місцевим бюджетам на здійснення повноважень органів місцевого самоврядування на деокупованих, тимчасово окупованих та інших територіях України, що зазнали негативного впливу у зв’язку з повномасштабною збройною агресією Російської Федерації</t>
  </si>
  <si>
    <t>Субвенція з місцевого бюджетуза рахунок залишку коштів освітньої субвенції, що утворився на початок бюджетного періоду</t>
  </si>
  <si>
    <t>Субвенція з місцевого бюджету на виконання окремих заходів з реалізації соціального  проекту "Активні парки - локації здорової України" за рахунок відповідної субвенції з державного бюджету</t>
  </si>
  <si>
    <t>видатки на оплату послуг  не більш як одного координатора (фахівця), який відповідає вимогам та встановленим критеріям до координатора (фахівця) заходу в рамках соціального проекту «Активні парки - локації здорової України», затвердженим Мінмолодьспортом, на одну локацію виходячи з розрахунку не менше ніж 1000 відвідувачів на одного координатора (фахівця)</t>
  </si>
  <si>
    <t>оплата праці з нарахуваннями  працівників бюджетних установ</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</si>
  <si>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</si>
  <si>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оплата праці педагогічних працівників </t>
  </si>
  <si>
    <r>
      <t xml:space="preserve">Звіт про виконання міжбюджетних трансфертів за  9 місяців  </t>
    </r>
    <r>
      <rPr>
        <b/>
        <sz val="16"/>
        <rFont val="Times New Roman"/>
        <family val="1"/>
        <charset val="204"/>
      </rPr>
      <t xml:space="preserve">2024 рік </t>
    </r>
  </si>
  <si>
    <r>
      <t xml:space="preserve">Касові видатки станом на </t>
    </r>
    <r>
      <rPr>
        <b/>
        <u/>
        <sz val="12"/>
        <color theme="1"/>
        <rFont val="Times New Roman"/>
        <family val="1"/>
        <charset val="204"/>
      </rPr>
      <t xml:space="preserve"> </t>
    </r>
    <r>
      <rPr>
        <b/>
        <sz val="12"/>
        <rFont val="Times New Roman"/>
        <family val="1"/>
        <charset val="204"/>
      </rPr>
      <t>01.10.2024</t>
    </r>
  </si>
  <si>
    <t>Субвенція з місцевого бюджету на забезпечення якісної, сучасної та доступної загальної  середньої освіти " Нова українська школа" за рахунок відповідної  субвенції  з державного бюджету</t>
  </si>
  <si>
    <t>забезпечення якісної, сучасної та доступної загальної середньої освіти «Нова українська школа» за рахунок закупівлі засобів навчання та обладнання,  комп’ютерного та мультимедійного  обладнання  для навчальних кабінетів природничої галузі освіти (кабінети фізики, хімії, біології, географії, природничих наук) закладів загальної середньої освіти, засобів навчання та обладнання, мультимедійного та комп’ютерного обладнання, меблів для навчальних кабінетів та  навчальної та навчальнометодичної літератури, у тому числі її електронних версій та з аудіосупроводом, для учнів та педагогічних працівників пілотних закладів освіти</t>
  </si>
  <si>
    <r>
      <t>пільгове медичне обслуговування осіб, які  постраждали внаслідок Чорнобильської катастрофи ( план 96 600грн/ каса 65 629,38).;</t>
    </r>
    <r>
      <rPr>
        <b/>
        <sz val="12"/>
        <color theme="1"/>
        <rFont val="Times New Roman"/>
        <family val="1"/>
        <charset val="204"/>
      </rPr>
      <t xml:space="preserve"> </t>
    </r>
    <r>
      <rPr>
        <sz val="12"/>
        <color theme="1"/>
        <rFont val="Times New Roman"/>
        <family val="1"/>
        <charset val="204"/>
      </rPr>
      <t>На виконання доручень вибоців депутатами обласної ради</t>
    </r>
    <r>
      <rPr>
        <b/>
        <sz val="12"/>
        <color theme="1"/>
        <rFont val="Times New Roman"/>
        <family val="1"/>
        <charset val="204"/>
      </rPr>
      <t xml:space="preserve"> </t>
    </r>
    <r>
      <rPr>
        <sz val="12"/>
        <color theme="1"/>
        <rFont val="Times New Roman"/>
        <family val="1"/>
        <charset val="204"/>
      </rPr>
      <t xml:space="preserve"> ( план 345 000грн/ каса 332000.)  </t>
    </r>
    <r>
      <rPr>
        <b/>
        <sz val="12"/>
        <color theme="1"/>
        <rFont val="Times New Roman"/>
        <family val="1"/>
        <charset val="204"/>
      </rPr>
      <t/>
    </r>
  </si>
  <si>
    <t xml:space="preserve"> співфінансування  КУ Ніжинської районної ради Трудового архіву Ніжинського району + 110 000; районному бюджету з місцевого бюджету для Ніж.райради (оплата електроенергії) + 95 000; бюджету  Крутівської  сільської  територіальної громади на відшкодування  витрат по ліквідації пожеж на території Кунашівсько – Переяслівського старостинського округу+20 000 грн.</t>
  </si>
  <si>
    <t xml:space="preserve">В/ч А3160: програма мат. - тех. забезпечення військових частин  + 2 000 000; 4 ДПРЗ ГУ ДСНС:  програма забезпечення пожежної безпеки                    + 200 000; військовій частині А7047 (для військової частини А7329)+1 500 000; </t>
  </si>
  <si>
    <t>на реалізацію спільного з Всесвітньою продовольчою програмою ООН проекту часткового забезп.витрат для організації гарячого харчування учнів 1-4 класів протягом 2023/2024 навчального року</t>
  </si>
  <si>
    <r>
      <t xml:space="preserve">1.На закупівлю мультимедійного обладнання для 5-6 класів закладів загальної середньої освіти, які здійснюють освітній процес у 2023/2024 навчальному році за очною, поєднанням очної та дистанційної форми здобуття освіти ( план 1 776 594 / каса                       669 422,85грн) </t>
    </r>
    <r>
      <rPr>
        <b/>
        <i/>
        <sz val="12"/>
        <color theme="1"/>
        <rFont val="Times New Roman"/>
        <family val="1"/>
        <charset val="204"/>
      </rPr>
      <t xml:space="preserve">;                                                               </t>
    </r>
    <r>
      <rPr>
        <sz val="12"/>
        <color theme="1"/>
        <rFont val="Times New Roman"/>
        <family val="1"/>
        <charset val="204"/>
      </rPr>
      <t>2</t>
    </r>
    <r>
      <rPr>
        <i/>
        <sz val="12"/>
        <color theme="1"/>
        <rFont val="Times New Roman"/>
        <family val="1"/>
        <charset val="204"/>
      </rPr>
      <t>.</t>
    </r>
    <r>
      <rPr>
        <sz val="12"/>
        <color theme="1"/>
        <rFont val="Times New Roman"/>
        <family val="1"/>
        <charset val="204"/>
      </rPr>
      <t>Для забезпечення  викладання  навчального предмета "Захист України"( план 2 100 000 грн.).                                                                                  в тому числі  бюджет розвитку -                                   ( план) 2 876 644</t>
    </r>
  </si>
  <si>
    <t>в т.ч. бюджет розвитку (план )                                  2 876 644грн.</t>
  </si>
  <si>
    <t xml:space="preserve">                                                                                                                                  від 20.11.2024 року № 1-42/2024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</si>
</sst>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04"/>
      <scheme val="minor"/>
    </font>
    <font>
      <sz val="12"/>
      <color theme="1"/>
      <name val="Times New Roman"/>
      <family val="1"/>
      <charset val="204"/>
    </font>
    <font>
      <b/>
      <sz val="14"/>
      <color theme="1"/>
      <name val="Times New Roman"/>
      <family val="1"/>
      <charset val="204"/>
    </font>
    <font>
      <b/>
      <sz val="12"/>
      <color theme="1"/>
      <name val="Times New Roman"/>
      <family val="1"/>
      <charset val="204"/>
    </font>
    <font>
      <sz val="11"/>
      <color theme="1"/>
      <name val="Times New Roman"/>
      <family val="1"/>
      <charset val="204"/>
    </font>
    <font>
      <sz val="14"/>
      <color theme="1"/>
      <name val="Times New Roman"/>
      <family val="1"/>
      <charset val="204"/>
    </font>
    <font>
      <b/>
      <u/>
      <sz val="12"/>
      <color theme="1"/>
      <name val="Times New Roman"/>
      <family val="1"/>
      <charset val="204"/>
    </font>
    <font>
      <b/>
      <sz val="11"/>
      <color theme="1"/>
      <name val="Calibri"/>
      <family val="2"/>
      <charset val="204"/>
      <scheme val="minor"/>
    </font>
    <font>
      <b/>
      <sz val="11"/>
      <color theme="1"/>
      <name val="Times New Roman"/>
      <family val="1"/>
      <charset val="204"/>
    </font>
    <font>
      <b/>
      <sz val="16"/>
      <color theme="1"/>
      <name val="Times New Roman"/>
      <family val="1"/>
      <charset val="204"/>
    </font>
    <font>
      <sz val="16"/>
      <color theme="1"/>
      <name val="Times New Roman"/>
      <family val="1"/>
      <charset val="204"/>
    </font>
    <font>
      <b/>
      <sz val="16"/>
      <name val="Times New Roman"/>
      <family val="1"/>
      <charset val="204"/>
    </font>
    <font>
      <b/>
      <i/>
      <sz val="12"/>
      <color theme="1"/>
      <name val="Times New Roman"/>
      <family val="1"/>
      <charset val="204"/>
    </font>
    <font>
      <b/>
      <sz val="14"/>
      <name val="Times New Roman"/>
      <family val="1"/>
      <charset val="204"/>
    </font>
    <font>
      <b/>
      <sz val="12"/>
      <name val="Times New Roman"/>
      <family val="1"/>
      <charset val="204"/>
    </font>
    <font>
      <i/>
      <sz val="12"/>
      <color theme="1"/>
      <name val="Times New Roman"/>
      <family val="1"/>
      <charset val="204"/>
    </font>
  </fonts>
  <fills count="3">
    <fill>
      <patternFill patternType="none"/>
    </fill>
    <fill>
      <patternFill patternType="gray125"/>
    </fill>
    <fill>
      <patternFill patternType="solid">
        <fgColor theme="4"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s>
  <cellStyleXfs count="1">
    <xf numFmtId="0" fontId="0" fillId="0" borderId="0"/>
  </cellStyleXfs>
  <cellXfs count="68">
    <xf numFmtId="0" fontId="0" fillId="0" borderId="0" xfId="0"/>
    <xf numFmtId="0" fontId="1" fillId="0" borderId="0" xfId="0" applyFont="1"/>
    <xf numFmtId="0" fontId="1" fillId="0" borderId="0" xfId="0" applyFont="1" applyAlignment="1">
      <alignment horizontal="center"/>
    </xf>
    <xf numFmtId="0" fontId="1" fillId="0" borderId="1" xfId="0" applyFont="1" applyFill="1" applyBorder="1" applyAlignment="1">
      <alignment horizontal="center" vertical="center"/>
    </xf>
    <xf numFmtId="4" fontId="4" fillId="0" borderId="1" xfId="0" applyNumberFormat="1" applyFont="1" applyFill="1" applyBorder="1" applyAlignment="1">
      <alignment horizontal="center"/>
    </xf>
    <xf numFmtId="0" fontId="0" fillId="0" borderId="0" xfId="0" applyFill="1"/>
    <xf numFmtId="0" fontId="8"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4" fontId="2" fillId="0" borderId="1" xfId="0" applyNumberFormat="1" applyFont="1" applyFill="1" applyBorder="1" applyAlignment="1">
      <alignment horizontal="center"/>
    </xf>
    <xf numFmtId="4" fontId="5"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xf>
    <xf numFmtId="0" fontId="1" fillId="0" borderId="0" xfId="0" applyFont="1" applyAlignment="1">
      <alignment horizontal="center"/>
    </xf>
    <xf numFmtId="0" fontId="1" fillId="0" borderId="1" xfId="0" applyFont="1" applyFill="1" applyBorder="1" applyAlignment="1">
      <alignment horizontal="center" vertical="center" wrapText="1"/>
    </xf>
    <xf numFmtId="4" fontId="4" fillId="0" borderId="0" xfId="0" applyNumberFormat="1" applyFont="1" applyFill="1" applyBorder="1" applyAlignment="1">
      <alignment horizontal="center"/>
    </xf>
    <xf numFmtId="0" fontId="2" fillId="0" borderId="4" xfId="0" applyFont="1" applyFill="1" applyBorder="1" applyAlignment="1">
      <alignment horizontal="center"/>
    </xf>
    <xf numFmtId="0" fontId="5" fillId="0" borderId="0" xfId="0" applyFont="1" applyFill="1" applyAlignment="1">
      <alignment horizontal="center" vertical="center"/>
    </xf>
    <xf numFmtId="0" fontId="5" fillId="0" borderId="0" xfId="0" applyFont="1" applyFill="1" applyAlignment="1">
      <alignment horizontal="center" vertical="top" wrapText="1"/>
    </xf>
    <xf numFmtId="4" fontId="2" fillId="0" borderId="1" xfId="0" applyNumberFormat="1" applyFont="1" applyFill="1" applyBorder="1" applyAlignment="1">
      <alignment horizontal="center" vertical="center"/>
    </xf>
    <xf numFmtId="0" fontId="1" fillId="0" borderId="1" xfId="0" applyFont="1" applyFill="1" applyBorder="1" applyAlignment="1">
      <alignment vertical="center" wrapText="1"/>
    </xf>
    <xf numFmtId="0" fontId="1" fillId="0" borderId="1" xfId="0" applyFont="1" applyFill="1" applyBorder="1" applyAlignment="1">
      <alignment vertical="top" wrapText="1"/>
    </xf>
    <xf numFmtId="0" fontId="4" fillId="0" borderId="1" xfId="0" applyFont="1" applyFill="1" applyBorder="1" applyAlignment="1">
      <alignment vertical="top" wrapText="1"/>
    </xf>
    <xf numFmtId="0" fontId="4" fillId="0" borderId="1" xfId="0" applyFont="1" applyFill="1" applyBorder="1" applyAlignment="1">
      <alignment vertical="center" wrapText="1"/>
    </xf>
    <xf numFmtId="0" fontId="2" fillId="0" borderId="1" xfId="0" applyFont="1" applyFill="1" applyBorder="1" applyAlignment="1">
      <alignment horizontal="center"/>
    </xf>
    <xf numFmtId="0" fontId="0" fillId="0" borderId="1" xfId="0" applyFill="1" applyBorder="1" applyAlignment="1">
      <alignment vertical="top" wrapText="1"/>
    </xf>
    <xf numFmtId="0" fontId="7" fillId="0" borderId="2" xfId="0" applyFont="1" applyFill="1" applyBorder="1"/>
    <xf numFmtId="0" fontId="0" fillId="0" borderId="2" xfId="0" applyFill="1" applyBorder="1"/>
    <xf numFmtId="4" fontId="1" fillId="0" borderId="1" xfId="0" applyNumberFormat="1" applyFont="1" applyFill="1" applyBorder="1" applyAlignment="1">
      <alignment horizontal="center"/>
    </xf>
    <xf numFmtId="0" fontId="0" fillId="0" borderId="1" xfId="0" applyFill="1" applyBorder="1"/>
    <xf numFmtId="0" fontId="0" fillId="0" borderId="0" xfId="0" applyFill="1" applyBorder="1"/>
    <xf numFmtId="0" fontId="1" fillId="0" borderId="0" xfId="0" applyFont="1" applyFill="1" applyBorder="1" applyAlignment="1">
      <alignment horizontal="center"/>
    </xf>
    <xf numFmtId="0" fontId="0" fillId="0" borderId="0" xfId="0" applyFill="1" applyBorder="1" applyAlignment="1">
      <alignment vertical="top" wrapText="1"/>
    </xf>
    <xf numFmtId="0" fontId="1" fillId="0" borderId="0" xfId="0" applyFont="1" applyFill="1"/>
    <xf numFmtId="0" fontId="0" fillId="0" borderId="0" xfId="0" applyFill="1" applyAlignment="1">
      <alignment vertical="top" wrapText="1"/>
    </xf>
    <xf numFmtId="0" fontId="1" fillId="0" borderId="0" xfId="0" applyFont="1" applyFill="1" applyAlignment="1">
      <alignment horizontal="center"/>
    </xf>
    <xf numFmtId="0" fontId="2" fillId="0" borderId="0" xfId="0" applyFont="1" applyFill="1" applyAlignment="1">
      <alignment horizontal="right" vertical="center"/>
    </xf>
    <xf numFmtId="0" fontId="13" fillId="0" borderId="0" xfId="0" applyFont="1" applyFill="1" applyAlignment="1">
      <alignment horizontal="center" vertical="center"/>
    </xf>
    <xf numFmtId="0" fontId="2" fillId="0" borderId="1" xfId="0" applyFont="1" applyFill="1" applyBorder="1" applyAlignment="1">
      <alignment horizontal="center"/>
    </xf>
    <xf numFmtId="0" fontId="5" fillId="0" borderId="0" xfId="0" applyFont="1" applyFill="1" applyAlignment="1">
      <alignment horizontal="center" vertical="center"/>
    </xf>
    <xf numFmtId="0" fontId="1" fillId="0" borderId="1" xfId="0" applyFont="1" applyFill="1" applyBorder="1" applyAlignment="1">
      <alignment horizontal="left"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0" fillId="0" borderId="0" xfId="0" applyFont="1" applyFill="1" applyBorder="1" applyAlignment="1">
      <alignment horizontal="center"/>
    </xf>
    <xf numFmtId="0" fontId="1" fillId="0" borderId="1" xfId="0" applyFont="1" applyFill="1" applyBorder="1" applyAlignment="1">
      <alignment horizontal="center"/>
    </xf>
    <xf numFmtId="0" fontId="2" fillId="0" borderId="1" xfId="0" applyFont="1" applyFill="1" applyBorder="1" applyAlignment="1">
      <alignment horizontal="center"/>
    </xf>
    <xf numFmtId="0" fontId="2" fillId="0" borderId="2" xfId="0" applyFont="1" applyFill="1" applyBorder="1" applyAlignment="1">
      <alignment horizontal="center"/>
    </xf>
    <xf numFmtId="0" fontId="2" fillId="0" borderId="3" xfId="0" applyFont="1" applyFill="1" applyBorder="1" applyAlignment="1">
      <alignment horizontal="center"/>
    </xf>
    <xf numFmtId="0" fontId="2" fillId="0" borderId="4" xfId="0" applyFont="1" applyFill="1" applyBorder="1" applyAlignment="1">
      <alignment horizontal="center"/>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5" fillId="0" borderId="0" xfId="0" applyFont="1" applyFill="1" applyAlignment="1">
      <alignment horizontal="center"/>
    </xf>
    <xf numFmtId="0" fontId="5" fillId="0" borderId="0" xfId="0" applyFont="1" applyFill="1" applyAlignment="1">
      <alignment horizontal="center" vertical="center"/>
    </xf>
    <xf numFmtId="0" fontId="9" fillId="0" borderId="0" xfId="0" applyFont="1" applyFill="1" applyAlignment="1">
      <alignment horizontal="center" vertical="center"/>
    </xf>
    <xf numFmtId="0" fontId="6" fillId="0" borderId="0" xfId="0" applyFont="1" applyFill="1" applyAlignment="1">
      <alignment horizontal="center"/>
    </xf>
    <xf numFmtId="0" fontId="1" fillId="0" borderId="0" xfId="0" applyFont="1" applyFill="1" applyAlignment="1">
      <alignment horizontal="center"/>
    </xf>
    <xf numFmtId="0" fontId="2" fillId="0" borderId="5" xfId="0" applyFont="1" applyFill="1" applyBorder="1" applyAlignment="1">
      <alignment horizontal="center"/>
    </xf>
    <xf numFmtId="0" fontId="1" fillId="0" borderId="2" xfId="0" applyFont="1" applyFill="1" applyBorder="1" applyAlignment="1">
      <alignment horizontal="center"/>
    </xf>
    <xf numFmtId="0" fontId="1" fillId="0" borderId="3" xfId="0" applyFont="1" applyFill="1" applyBorder="1" applyAlignment="1">
      <alignment horizontal="center"/>
    </xf>
    <xf numFmtId="0" fontId="1" fillId="0" borderId="4"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1"/>
  <sheetViews>
    <sheetView tabSelected="1" view="pageBreakPreview" zoomScale="90" zoomScaleNormal="100" zoomScaleSheetLayoutView="90" workbookViewId="0">
      <selection activeCell="A3" sqref="A3:F3"/>
    </sheetView>
  </sheetViews>
  <sheetFormatPr defaultRowHeight="14.4" x14ac:dyDescent="0.3"/>
  <cols>
    <col min="1" max="1" width="14.44140625" style="5" customWidth="1"/>
    <col min="2" max="2" width="17" style="5" customWidth="1"/>
    <col min="3" max="3" width="37.44140625" style="5" customWidth="1"/>
    <col min="4" max="4" width="19.21875" style="5" customWidth="1"/>
    <col min="5" max="5" width="19" style="5" customWidth="1"/>
    <col min="6" max="6" width="45.33203125" style="32" customWidth="1"/>
  </cols>
  <sheetData>
    <row r="1" spans="1:11" ht="19.05" customHeight="1" x14ac:dyDescent="0.35">
      <c r="A1" s="56" t="s">
        <v>29</v>
      </c>
      <c r="B1" s="56"/>
      <c r="C1" s="56"/>
      <c r="D1" s="56"/>
      <c r="E1" s="56"/>
      <c r="F1" s="56"/>
      <c r="G1" s="2"/>
    </row>
    <row r="2" spans="1:11" ht="18" x14ac:dyDescent="0.35">
      <c r="A2" s="56" t="s">
        <v>28</v>
      </c>
      <c r="B2" s="56"/>
      <c r="C2" s="56"/>
      <c r="D2" s="56"/>
      <c r="E2" s="56"/>
      <c r="F2" s="56"/>
      <c r="G2" s="2"/>
      <c r="H2" s="1"/>
      <c r="I2" s="1"/>
      <c r="J2" s="1"/>
      <c r="K2" s="1"/>
    </row>
    <row r="3" spans="1:11" ht="18" x14ac:dyDescent="0.3">
      <c r="A3" s="57" t="s">
        <v>49</v>
      </c>
      <c r="B3" s="57"/>
      <c r="C3" s="57"/>
      <c r="D3" s="57"/>
      <c r="E3" s="57"/>
      <c r="F3" s="57"/>
      <c r="G3" s="2"/>
      <c r="H3" s="1"/>
      <c r="I3" s="1"/>
      <c r="J3" s="1"/>
      <c r="K3" s="1"/>
    </row>
    <row r="4" spans="1:11" ht="18" x14ac:dyDescent="0.3">
      <c r="A4" s="15"/>
      <c r="B4" s="15"/>
      <c r="C4" s="15"/>
      <c r="D4" s="15"/>
      <c r="E4" s="37"/>
      <c r="F4" s="16"/>
      <c r="G4" s="11"/>
      <c r="H4" s="1"/>
      <c r="I4" s="1"/>
      <c r="J4" s="1"/>
      <c r="K4" s="1"/>
    </row>
    <row r="5" spans="1:11" ht="18" x14ac:dyDescent="0.3">
      <c r="A5" s="15"/>
      <c r="B5" s="15"/>
      <c r="C5" s="15"/>
      <c r="E5" s="34"/>
      <c r="F5" s="35"/>
      <c r="G5" s="33"/>
      <c r="H5" s="31"/>
      <c r="I5" s="31"/>
      <c r="J5" s="1"/>
      <c r="K5" s="1"/>
    </row>
    <row r="6" spans="1:11" ht="24.45" customHeight="1" x14ac:dyDescent="0.3">
      <c r="A6" s="58" t="s">
        <v>39</v>
      </c>
      <c r="B6" s="58"/>
      <c r="C6" s="58"/>
      <c r="D6" s="58"/>
      <c r="E6" s="58"/>
      <c r="F6" s="58"/>
      <c r="G6" s="1"/>
      <c r="H6" s="1"/>
      <c r="I6" s="1"/>
      <c r="J6" s="1"/>
      <c r="K6" s="1"/>
    </row>
    <row r="7" spans="1:11" ht="17.7" customHeight="1" x14ac:dyDescent="0.3">
      <c r="A7" s="59">
        <v>2553800000</v>
      </c>
      <c r="B7" s="59"/>
      <c r="C7" s="59"/>
      <c r="D7" s="59"/>
      <c r="E7" s="59"/>
      <c r="F7" s="59"/>
      <c r="G7" s="1"/>
      <c r="H7" s="1"/>
      <c r="I7" s="1"/>
      <c r="J7" s="1"/>
      <c r="K7" s="1"/>
    </row>
    <row r="8" spans="1:11" ht="12.3" customHeight="1" x14ac:dyDescent="0.3">
      <c r="A8" s="60" t="s">
        <v>3</v>
      </c>
      <c r="B8" s="60"/>
      <c r="C8" s="60"/>
      <c r="D8" s="60"/>
      <c r="E8" s="60"/>
      <c r="F8" s="60"/>
      <c r="G8" s="1"/>
      <c r="H8" s="1"/>
      <c r="I8" s="1"/>
      <c r="J8" s="1"/>
      <c r="K8" s="1"/>
    </row>
    <row r="9" spans="1:11" ht="29.85" customHeight="1" x14ac:dyDescent="0.3">
      <c r="A9" s="61" t="s">
        <v>4</v>
      </c>
      <c r="B9" s="61"/>
      <c r="C9" s="61"/>
      <c r="D9" s="61"/>
      <c r="E9" s="61"/>
      <c r="F9" s="61"/>
      <c r="G9" s="1"/>
      <c r="H9" s="1"/>
      <c r="I9" s="1"/>
      <c r="J9" s="1"/>
      <c r="K9" s="1"/>
    </row>
    <row r="10" spans="1:11" ht="76.05" customHeight="1" x14ac:dyDescent="0.3">
      <c r="A10" s="6" t="s">
        <v>0</v>
      </c>
      <c r="B10" s="49" t="s">
        <v>1</v>
      </c>
      <c r="C10" s="50"/>
      <c r="D10" s="7" t="s">
        <v>21</v>
      </c>
      <c r="E10" s="7" t="s">
        <v>40</v>
      </c>
      <c r="F10" s="7" t="s">
        <v>27</v>
      </c>
      <c r="G10" s="1"/>
      <c r="H10" s="1"/>
      <c r="I10" s="1"/>
      <c r="J10" s="1"/>
      <c r="K10" s="1"/>
    </row>
    <row r="11" spans="1:11" ht="18" customHeight="1" x14ac:dyDescent="0.3">
      <c r="A11" s="65" t="s">
        <v>5</v>
      </c>
      <c r="B11" s="66"/>
      <c r="C11" s="66"/>
      <c r="D11" s="66"/>
      <c r="E11" s="66"/>
      <c r="F11" s="67"/>
      <c r="G11" s="1"/>
      <c r="H11" s="1"/>
      <c r="I11" s="1"/>
      <c r="J11" s="1"/>
      <c r="K11" s="1"/>
    </row>
    <row r="12" spans="1:11" ht="23.1" customHeight="1" x14ac:dyDescent="0.3">
      <c r="A12" s="62" t="s">
        <v>2</v>
      </c>
      <c r="B12" s="63"/>
      <c r="C12" s="63"/>
      <c r="D12" s="63"/>
      <c r="E12" s="63"/>
      <c r="F12" s="64"/>
      <c r="G12" s="1"/>
      <c r="H12" s="1"/>
      <c r="I12" s="1"/>
      <c r="J12" s="1"/>
      <c r="K12" s="1"/>
    </row>
    <row r="13" spans="1:11" ht="120.3" customHeight="1" x14ac:dyDescent="0.3">
      <c r="A13" s="3">
        <v>41021400</v>
      </c>
      <c r="B13" s="49" t="s">
        <v>32</v>
      </c>
      <c r="C13" s="50"/>
      <c r="D13" s="17">
        <v>34957900</v>
      </c>
      <c r="E13" s="17">
        <v>33970280.869999997</v>
      </c>
      <c r="F13" s="12" t="s">
        <v>36</v>
      </c>
      <c r="G13" s="1"/>
      <c r="H13" s="1"/>
      <c r="I13" s="1"/>
      <c r="J13" s="1"/>
      <c r="K13" s="1"/>
    </row>
    <row r="14" spans="1:11" ht="36" customHeight="1" x14ac:dyDescent="0.3">
      <c r="A14" s="3">
        <v>41030000</v>
      </c>
      <c r="B14" s="49" t="s">
        <v>26</v>
      </c>
      <c r="C14" s="50"/>
      <c r="D14" s="17">
        <f>D15</f>
        <v>129273300</v>
      </c>
      <c r="E14" s="17">
        <f>E15</f>
        <v>93284568.640000001</v>
      </c>
      <c r="F14" s="18"/>
      <c r="G14" s="1"/>
      <c r="H14" s="1"/>
      <c r="I14" s="1"/>
      <c r="J14" s="1"/>
      <c r="K14" s="1"/>
    </row>
    <row r="15" spans="1:11" ht="35.4" customHeight="1" x14ac:dyDescent="0.3">
      <c r="A15" s="3">
        <v>41033900</v>
      </c>
      <c r="B15" s="41" t="s">
        <v>17</v>
      </c>
      <c r="C15" s="42"/>
      <c r="D15" s="10">
        <v>129273300</v>
      </c>
      <c r="E15" s="10">
        <v>93284568.640000001</v>
      </c>
      <c r="F15" s="18" t="s">
        <v>30</v>
      </c>
      <c r="G15" s="1"/>
      <c r="H15" s="1"/>
      <c r="I15" s="1"/>
      <c r="J15" s="1"/>
      <c r="K15" s="1"/>
    </row>
    <row r="16" spans="1:11" ht="34.049999999999997" customHeight="1" x14ac:dyDescent="0.3">
      <c r="A16" s="3">
        <v>41050000</v>
      </c>
      <c r="B16" s="49" t="s">
        <v>18</v>
      </c>
      <c r="C16" s="50"/>
      <c r="D16" s="17">
        <f>D17+D20+D21+D18+D19</f>
        <v>6200446.6799999997</v>
      </c>
      <c r="E16" s="17">
        <f>E17+E20+E21+E18+E19</f>
        <v>1930577.29</v>
      </c>
      <c r="F16" s="18"/>
      <c r="G16" s="1"/>
      <c r="H16" s="1"/>
      <c r="I16" s="1"/>
      <c r="J16" s="1"/>
      <c r="K16" s="1"/>
    </row>
    <row r="17" spans="1:11" ht="51.6" customHeight="1" x14ac:dyDescent="0.3">
      <c r="A17" s="3">
        <v>41051000</v>
      </c>
      <c r="B17" s="41" t="s">
        <v>19</v>
      </c>
      <c r="C17" s="42"/>
      <c r="D17" s="10">
        <v>2085400</v>
      </c>
      <c r="E17" s="10">
        <v>1359149.41</v>
      </c>
      <c r="F17" s="18" t="s">
        <v>31</v>
      </c>
      <c r="G17" s="1"/>
      <c r="H17" s="1"/>
      <c r="I17" s="1"/>
      <c r="J17" s="1"/>
      <c r="K17" s="1"/>
    </row>
    <row r="18" spans="1:11" ht="51.6" customHeight="1" x14ac:dyDescent="0.3">
      <c r="A18" s="3">
        <v>41051200</v>
      </c>
      <c r="B18" s="41" t="s">
        <v>37</v>
      </c>
      <c r="C18" s="42"/>
      <c r="D18" s="10">
        <v>198660.54</v>
      </c>
      <c r="E18" s="10">
        <v>121826.5</v>
      </c>
      <c r="F18" s="18" t="s">
        <v>38</v>
      </c>
      <c r="G18" s="1"/>
      <c r="H18" s="1"/>
      <c r="I18" s="1"/>
      <c r="J18" s="1"/>
      <c r="K18" s="1"/>
    </row>
    <row r="19" spans="1:11" ht="262.95" customHeight="1" x14ac:dyDescent="0.3">
      <c r="A19" s="3">
        <v>41051400</v>
      </c>
      <c r="B19" s="41" t="s">
        <v>41</v>
      </c>
      <c r="C19" s="42"/>
      <c r="D19" s="10">
        <v>3381186.14</v>
      </c>
      <c r="E19" s="10">
        <v>0</v>
      </c>
      <c r="F19" s="18" t="s">
        <v>42</v>
      </c>
      <c r="G19" s="1"/>
      <c r="H19" s="1"/>
      <c r="I19" s="1"/>
      <c r="J19" s="1"/>
      <c r="K19" s="1"/>
    </row>
    <row r="20" spans="1:11" ht="169.8" customHeight="1" x14ac:dyDescent="0.3">
      <c r="A20" s="3">
        <v>41053900</v>
      </c>
      <c r="B20" s="41" t="s">
        <v>20</v>
      </c>
      <c r="C20" s="42"/>
      <c r="D20" s="10">
        <f>96600+210000+72000+50000+13000</f>
        <v>441600</v>
      </c>
      <c r="E20" s="10">
        <f>65629.38+332000</f>
        <v>397629.38</v>
      </c>
      <c r="F20" s="18" t="s">
        <v>43</v>
      </c>
      <c r="G20" s="1"/>
      <c r="H20" s="1"/>
      <c r="I20" s="1"/>
      <c r="J20" s="1"/>
      <c r="K20" s="1"/>
    </row>
    <row r="21" spans="1:11" ht="165.15" customHeight="1" x14ac:dyDescent="0.3">
      <c r="A21" s="3">
        <v>41057700</v>
      </c>
      <c r="B21" s="41" t="s">
        <v>34</v>
      </c>
      <c r="C21" s="42"/>
      <c r="D21" s="10">
        <v>93600</v>
      </c>
      <c r="E21" s="10">
        <v>51972</v>
      </c>
      <c r="F21" s="18" t="s">
        <v>35</v>
      </c>
      <c r="G21" s="1"/>
      <c r="H21" s="1"/>
      <c r="I21" s="1"/>
      <c r="J21" s="1"/>
      <c r="K21" s="1"/>
    </row>
    <row r="22" spans="1:11" ht="20.399999999999999" customHeight="1" x14ac:dyDescent="0.3">
      <c r="A22" s="51" t="s">
        <v>6</v>
      </c>
      <c r="B22" s="52"/>
      <c r="C22" s="52"/>
      <c r="D22" s="52"/>
      <c r="E22" s="52"/>
      <c r="F22" s="53"/>
      <c r="G22" s="1"/>
      <c r="H22" s="1"/>
      <c r="I22" s="1"/>
      <c r="J22" s="1"/>
      <c r="K22" s="1"/>
    </row>
    <row r="23" spans="1:11" ht="194.25" customHeight="1" x14ac:dyDescent="0.3">
      <c r="A23" s="12">
        <v>41051100</v>
      </c>
      <c r="B23" s="41" t="s">
        <v>33</v>
      </c>
      <c r="C23" s="42"/>
      <c r="D23" s="9">
        <f>1776594+2100000</f>
        <v>3876594</v>
      </c>
      <c r="E23" s="9">
        <v>669422.85</v>
      </c>
      <c r="F23" s="38" t="s">
        <v>47</v>
      </c>
      <c r="G23" s="1"/>
      <c r="H23" s="1"/>
      <c r="I23" s="1"/>
      <c r="J23" s="1"/>
      <c r="K23" s="1"/>
    </row>
    <row r="24" spans="1:11" ht="84.9" customHeight="1" x14ac:dyDescent="0.3">
      <c r="A24" s="3">
        <v>41053900</v>
      </c>
      <c r="B24" s="41" t="s">
        <v>20</v>
      </c>
      <c r="C24" s="42"/>
      <c r="D24" s="10">
        <f>1738394+465201</f>
        <v>2203595</v>
      </c>
      <c r="E24" s="10">
        <v>882598</v>
      </c>
      <c r="F24" s="18" t="s">
        <v>46</v>
      </c>
      <c r="G24" s="1"/>
      <c r="H24" s="1"/>
      <c r="I24" s="1"/>
      <c r="J24" s="1"/>
      <c r="K24" s="1"/>
    </row>
    <row r="25" spans="1:11" ht="24.45" customHeight="1" x14ac:dyDescent="0.3">
      <c r="A25" s="3" t="s">
        <v>7</v>
      </c>
      <c r="B25" s="54" t="s">
        <v>8</v>
      </c>
      <c r="C25" s="55"/>
      <c r="D25" s="17">
        <f>D26+D27</f>
        <v>176511835.68000001</v>
      </c>
      <c r="E25" s="17">
        <f>E26+E27</f>
        <v>130737447.65000001</v>
      </c>
      <c r="F25" s="18"/>
      <c r="G25" s="1"/>
      <c r="H25" s="1"/>
      <c r="I25" s="1"/>
      <c r="J25" s="1"/>
      <c r="K25" s="1"/>
    </row>
    <row r="26" spans="1:11" ht="23.85" customHeight="1" x14ac:dyDescent="0.3">
      <c r="A26" s="3" t="s">
        <v>7</v>
      </c>
      <c r="B26" s="39" t="s">
        <v>9</v>
      </c>
      <c r="C26" s="40"/>
      <c r="D26" s="10">
        <f>D14+D16+D13</f>
        <v>170431646.68000001</v>
      </c>
      <c r="E26" s="10">
        <f>E14+E16+E13</f>
        <v>129185426.80000001</v>
      </c>
      <c r="F26" s="18"/>
      <c r="G26" s="1"/>
      <c r="H26" s="1"/>
      <c r="I26" s="1"/>
      <c r="J26" s="1"/>
      <c r="K26" s="1"/>
    </row>
    <row r="27" spans="1:11" ht="38.1" customHeight="1" x14ac:dyDescent="0.3">
      <c r="A27" s="3" t="s">
        <v>7</v>
      </c>
      <c r="B27" s="39" t="s">
        <v>10</v>
      </c>
      <c r="C27" s="40"/>
      <c r="D27" s="10">
        <f>D24+D23</f>
        <v>6080189</v>
      </c>
      <c r="E27" s="10">
        <f>E24+E23</f>
        <v>1552020.85</v>
      </c>
      <c r="F27" s="18" t="s">
        <v>48</v>
      </c>
      <c r="G27" s="1"/>
      <c r="H27" s="1"/>
      <c r="I27" s="1"/>
      <c r="J27" s="1"/>
      <c r="K27" s="1"/>
    </row>
    <row r="28" spans="1:11" ht="34.049999999999997" customHeight="1" x14ac:dyDescent="0.3">
      <c r="A28" s="46" t="s">
        <v>12</v>
      </c>
      <c r="B28" s="47"/>
      <c r="C28" s="47"/>
      <c r="D28" s="47"/>
      <c r="E28" s="47"/>
      <c r="F28" s="48"/>
      <c r="G28" s="1"/>
      <c r="H28" s="1"/>
      <c r="I28" s="1"/>
      <c r="J28" s="1"/>
      <c r="K28" s="1"/>
    </row>
    <row r="29" spans="1:11" ht="50.25" customHeight="1" x14ac:dyDescent="0.3">
      <c r="A29" s="12" t="s">
        <v>11</v>
      </c>
      <c r="B29" s="12" t="s">
        <v>13</v>
      </c>
      <c r="C29" s="12" t="s">
        <v>14</v>
      </c>
      <c r="D29" s="12" t="str">
        <f>D10</f>
        <v>Уточнений річний план</v>
      </c>
      <c r="E29" s="12" t="str">
        <f>E10</f>
        <v>Касові видатки станом на  01.10.2024</v>
      </c>
      <c r="F29" s="19"/>
      <c r="G29" s="1"/>
      <c r="H29" s="1"/>
      <c r="I29" s="1"/>
      <c r="J29" s="1"/>
      <c r="K29" s="1"/>
    </row>
    <row r="30" spans="1:11" ht="25.2" customHeight="1" x14ac:dyDescent="0.3">
      <c r="A30" s="46" t="s">
        <v>23</v>
      </c>
      <c r="B30" s="47"/>
      <c r="C30" s="47"/>
      <c r="D30" s="47"/>
      <c r="E30" s="47"/>
      <c r="F30" s="48"/>
    </row>
    <row r="31" spans="1:11" ht="139.19999999999999" customHeight="1" x14ac:dyDescent="0.3">
      <c r="A31" s="12">
        <v>3719770</v>
      </c>
      <c r="B31" s="12">
        <v>9770</v>
      </c>
      <c r="C31" s="12" t="s">
        <v>16</v>
      </c>
      <c r="D31" s="9">
        <v>225000</v>
      </c>
      <c r="E31" s="9">
        <v>225000</v>
      </c>
      <c r="F31" s="20" t="s">
        <v>44</v>
      </c>
    </row>
    <row r="32" spans="1:11" ht="84.9" customHeight="1" x14ac:dyDescent="0.3">
      <c r="A32" s="3">
        <v>3719800</v>
      </c>
      <c r="B32" s="3">
        <v>9800</v>
      </c>
      <c r="C32" s="12" t="s">
        <v>22</v>
      </c>
      <c r="D32" s="9">
        <v>3700000</v>
      </c>
      <c r="E32" s="9">
        <v>3700000</v>
      </c>
      <c r="F32" s="21" t="s">
        <v>45</v>
      </c>
    </row>
    <row r="33" spans="1:9" ht="17.7" customHeight="1" x14ac:dyDescent="0.3">
      <c r="A33" s="46" t="s">
        <v>24</v>
      </c>
      <c r="B33" s="47"/>
      <c r="C33" s="47"/>
      <c r="D33" s="47"/>
      <c r="E33" s="47"/>
      <c r="F33" s="48"/>
    </row>
    <row r="34" spans="1:9" ht="17.7" customHeight="1" x14ac:dyDescent="0.3">
      <c r="A34" s="22"/>
      <c r="B34" s="22"/>
      <c r="C34" s="14"/>
      <c r="D34" s="22">
        <v>0</v>
      </c>
      <c r="E34" s="36">
        <v>0</v>
      </c>
      <c r="F34" s="23"/>
    </row>
    <row r="35" spans="1:9" ht="25.8" customHeight="1" x14ac:dyDescent="0.3">
      <c r="A35" s="24"/>
      <c r="B35" s="45" t="s">
        <v>8</v>
      </c>
      <c r="C35" s="45"/>
      <c r="D35" s="8">
        <f>D36+D37</f>
        <v>3925000</v>
      </c>
      <c r="E35" s="8">
        <f t="shared" ref="E35" si="0">E36+E37</f>
        <v>3925000</v>
      </c>
      <c r="F35" s="23"/>
    </row>
    <row r="36" spans="1:9" ht="35.4" customHeight="1" x14ac:dyDescent="0.3">
      <c r="A36" s="25"/>
      <c r="B36" s="44" t="s">
        <v>9</v>
      </c>
      <c r="C36" s="44"/>
      <c r="D36" s="26">
        <f>D31+D32</f>
        <v>3925000</v>
      </c>
      <c r="E36" s="26">
        <f>E31+E32</f>
        <v>3925000</v>
      </c>
      <c r="F36" s="23"/>
      <c r="I36" t="s">
        <v>25</v>
      </c>
    </row>
    <row r="37" spans="1:9" ht="27.15" customHeight="1" x14ac:dyDescent="0.3">
      <c r="A37" s="27"/>
      <c r="B37" s="44" t="s">
        <v>10</v>
      </c>
      <c r="C37" s="44"/>
      <c r="D37" s="4">
        <v>0</v>
      </c>
      <c r="E37" s="4">
        <v>0</v>
      </c>
      <c r="F37" s="23"/>
    </row>
    <row r="38" spans="1:9" ht="27.15" customHeight="1" x14ac:dyDescent="0.3">
      <c r="A38" s="28"/>
      <c r="B38" s="29"/>
      <c r="C38" s="29"/>
      <c r="D38" s="13"/>
      <c r="E38" s="13"/>
      <c r="F38" s="30"/>
    </row>
    <row r="39" spans="1:9" ht="27.15" customHeight="1" x14ac:dyDescent="0.3">
      <c r="A39" s="28"/>
      <c r="B39" s="29"/>
      <c r="C39" s="29"/>
      <c r="D39" s="13"/>
      <c r="E39" s="13"/>
      <c r="F39" s="30"/>
    </row>
    <row r="40" spans="1:9" ht="25.2" customHeight="1" x14ac:dyDescent="0.4">
      <c r="A40" s="43" t="s">
        <v>15</v>
      </c>
      <c r="B40" s="43"/>
      <c r="C40" s="43"/>
      <c r="D40" s="43"/>
      <c r="E40" s="43"/>
      <c r="F40" s="43"/>
    </row>
    <row r="41" spans="1:9" ht="15.6" x14ac:dyDescent="0.3">
      <c r="A41" s="31"/>
      <c r="B41" s="31"/>
      <c r="C41" s="31"/>
      <c r="D41" s="31"/>
    </row>
  </sheetData>
  <mergeCells count="32">
    <mergeCell ref="B13:C13"/>
    <mergeCell ref="B25:C25"/>
    <mergeCell ref="A1:F1"/>
    <mergeCell ref="B17:C17"/>
    <mergeCell ref="B20:C20"/>
    <mergeCell ref="B10:C10"/>
    <mergeCell ref="B14:C14"/>
    <mergeCell ref="A2:F2"/>
    <mergeCell ref="A3:F3"/>
    <mergeCell ref="A6:F6"/>
    <mergeCell ref="A7:F7"/>
    <mergeCell ref="A8:F8"/>
    <mergeCell ref="A9:F9"/>
    <mergeCell ref="A12:F12"/>
    <mergeCell ref="A11:F11"/>
    <mergeCell ref="B15:C15"/>
    <mergeCell ref="B16:C16"/>
    <mergeCell ref="B21:C21"/>
    <mergeCell ref="B23:C23"/>
    <mergeCell ref="A22:F22"/>
    <mergeCell ref="B18:C18"/>
    <mergeCell ref="B19:C19"/>
    <mergeCell ref="B26:C26"/>
    <mergeCell ref="B27:C27"/>
    <mergeCell ref="B24:C24"/>
    <mergeCell ref="A40:F40"/>
    <mergeCell ref="B37:C37"/>
    <mergeCell ref="B35:C35"/>
    <mergeCell ref="B36:C36"/>
    <mergeCell ref="A28:F28"/>
    <mergeCell ref="A30:F30"/>
    <mergeCell ref="A33:F33"/>
  </mergeCells>
  <pageMargins left="0.39370078740157483" right="0.31496062992125984" top="0.35433070866141736" bottom="0" header="0.31496062992125984" footer="0.31496062992125984"/>
  <pageSetup paperSize="9" scale="63" orientation="portrait" verticalDpi="0" r:id="rId1"/>
  <rowBreaks count="1" manualBreakCount="1">
    <brk id="2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diakov.net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Finfid6</dc:creator>
  <cp:lastModifiedBy>User</cp:lastModifiedBy>
  <cp:lastPrinted>2024-10-09T13:38:42Z</cp:lastPrinted>
  <dcterms:created xsi:type="dcterms:W3CDTF">2020-12-14T14:21:57Z</dcterms:created>
  <dcterms:modified xsi:type="dcterms:W3CDTF">2024-11-21T15:18:46Z</dcterms:modified>
</cp:coreProperties>
</file>