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36" i="1"/>
  <c r="J37"/>
  <c r="J23"/>
  <c r="J15"/>
  <c r="J14" s="1"/>
  <c r="J54" l="1"/>
  <c r="J72" l="1"/>
  <c r="J70"/>
  <c r="J86" l="1"/>
  <c r="J81"/>
  <c r="J80" s="1"/>
  <c r="J74"/>
  <c r="J66"/>
  <c r="J67"/>
  <c r="J64"/>
  <c r="J41"/>
  <c r="J26"/>
  <c r="J38" l="1"/>
  <c r="J44"/>
  <c r="J35"/>
  <c r="J33"/>
  <c r="J31"/>
  <c r="J29"/>
  <c r="J27"/>
  <c r="J20" s="1"/>
  <c r="J25"/>
  <c r="J13" l="1"/>
  <c r="J53"/>
  <c r="J12" l="1"/>
  <c r="J16"/>
  <c r="J52" l="1"/>
  <c r="J57"/>
  <c r="J62" l="1"/>
  <c r="J61" s="1"/>
  <c r="J84"/>
  <c r="J79" l="1"/>
  <c r="J83"/>
  <c r="J21"/>
  <c r="J50" l="1"/>
  <c r="J43" s="1"/>
  <c r="J76" l="1"/>
  <c r="J69" s="1"/>
  <c r="J11" l="1"/>
  <c r="J19" s="1"/>
  <c r="J59" l="1"/>
  <c r="J56" s="1"/>
  <c r="J88" s="1"/>
  <c r="J89" l="1"/>
</calcChain>
</file>

<file path=xl/sharedStrings.xml><?xml version="1.0" encoding="utf-8"?>
<sst xmlns="http://schemas.openxmlformats.org/spreadsheetml/2006/main" count="249" uniqueCount="170">
  <si>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</si>
  <si>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</si>
  <si>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</si>
  <si>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</si>
  <si>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</si>
  <si>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</si>
  <si>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</si>
  <si>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</si>
  <si>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</si>
  <si>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</si>
  <si>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</si>
  <si>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</si>
  <si>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</si>
  <si>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</si>
  <si>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</si>
  <si>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</si>
  <si>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</si>
  <si>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</si>
  <si>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</si>
  <si>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</si>
  <si>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</si>
  <si>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</si>
  <si>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</si>
  <si>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</si>
  <si>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</si>
  <si>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</si>
  <si>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</si>
  <si>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</si>
  <si>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</si>
  <si>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</si>
  <si>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</si>
  <si>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</si>
  <si>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</si>
  <si>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</si>
  <si>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</si>
  <si>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</si>
  <si>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</si>
  <si>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</si>
  <si>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</si>
  <si>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Виготовлення проектно-кошторисної документації по об'єкту "Капітальний ремонт вентиляції в укритті ННВК № 16"</t>
  </si>
  <si>
    <t>Виготовлення проектно-кошторисної документації по об'єкту "Капітальний ремонт вентиляційної системи в укритті ЗОШ № 17"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</si>
  <si>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</si>
  <si>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</si>
  <si>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</si>
  <si>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</si>
  <si>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Виготовлення проектно-кошторисної документації по об'єкту "Капітальний ремонт вентиляції в укритті БДЮ</t>
  </si>
  <si>
    <t>Кап.рем.огорожі (встановлення паркану секційного) у Територіальному центрі по вул. Шевченка,99Є у м.Ніжин Чернігівської області</t>
  </si>
  <si>
    <t xml:space="preserve">"Про бюджет Ніжинської міської територіальної громади на 2025рік        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</si>
  <si>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</si>
  <si>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</si>
  <si>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</si>
  <si>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</si>
  <si>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</si>
  <si>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</si>
  <si>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</si>
  <si>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</si>
  <si>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</si>
  <si>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</si>
  <si>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</si>
  <si>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</si>
  <si>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</si>
  <si>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</si>
  <si>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</si>
  <si>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</si>
  <si>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Очікуваний рівень готовності проекту на кінець 2024року</t>
  </si>
  <si>
    <t>1300</t>
  </si>
  <si>
    <t>0990</t>
  </si>
  <si>
    <t>Будівництво освітніх установ та закладів</t>
  </si>
  <si>
    <t>Будівництво спортивного залу ЗОШ № 10 в т.ч. ПКД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</si>
  <si>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</si>
  <si>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</si>
  <si>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</si>
  <si>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</si>
  <si>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</si>
  <si>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</si>
  <si>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</si>
  <si>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</si>
  <si>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</si>
  <si>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</si>
  <si>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</si>
  <si>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</si>
  <si>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</si>
  <si>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</si>
  <si>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</t>
  </si>
  <si>
    <t>2030</t>
  </si>
  <si>
    <t>Лікарсько-акушерська допомога вагітним, породіллям та новонародженим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</si>
  <si>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</si>
  <si>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</si>
  <si>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</si>
  <si>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</si>
  <si>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</si>
  <si>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2025рік</t>
  </si>
  <si>
    <t>0216082</t>
  </si>
  <si>
    <t>6082</t>
  </si>
  <si>
    <t>Придбання житла для окремих категорій населення відповідно до законодавства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</si>
  <si>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</si>
  <si>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</si>
  <si>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</si>
  <si>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</si>
  <si>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</si>
  <si>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</si>
  <si>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</si>
  <si>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</si>
  <si>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</si>
  <si>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</si>
  <si>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</si>
  <si>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</si>
  <si>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</si>
  <si>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</si>
  <si>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</si>
  <si>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</si>
  <si>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</si>
  <si>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</si>
  <si>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Комплексна програма заходів та робіт з територіальної оборони  Ніжинської міської територіальної громади на 2025 рік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</si>
  <si>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</si>
  <si>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</si>
  <si>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</si>
  <si>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</si>
  <si>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</si>
  <si>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</si>
  <si>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</si>
  <si>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</si>
  <si>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</si>
  <si>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1115011</t>
  </si>
  <si>
    <t>0810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</si>
  <si>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</si>
  <si>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 на 2025 рік( придбання інвентарю-страхувального подіума для тренера з спортивної гімнастики)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</si>
  <si>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</si>
  <si>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</si>
  <si>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</si>
  <si>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</si>
  <si>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</si>
  <si>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</si>
  <si>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</si>
  <si>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</si>
  <si>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</si>
  <si>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</si>
  <si>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</si>
  <si>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</si>
  <si>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1210180</t>
  </si>
  <si>
    <t>0180</t>
  </si>
  <si>
    <t>0133</t>
  </si>
  <si>
    <t>Програма розвитку міжнародної та інвестиційної діяльності в Ніжинській міській ТГ (посилення технічної спроможності комунальних підприємчств міста)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</si>
  <si>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</si>
  <si>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</si>
  <si>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</si>
  <si>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</si>
  <si>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</si>
  <si>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Міський голова                                                                                                          Олександр КОДОЛА</t>
  </si>
  <si>
    <t>Капітальний ремонт житлового фонду (приміщень)</t>
  </si>
  <si>
    <t>Капітальний ремонт шляхом  проведення термомодернізації ДНЗ № 17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</si>
  <si>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</si>
  <si>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</si>
  <si>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</si>
  <si>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</si>
  <si>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</si>
  <si>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</si>
  <si>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</si>
  <si>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</si>
  <si>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</si>
  <si>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Програма сприяння розвитку волонтерства Ніжинської територіальної громади на 2023-2027роки</t>
  </si>
  <si>
    <t>0210180</t>
  </si>
  <si>
    <t>МЦП "Розробка схем та проектних рішень масового застосування та детального планування"(Розроблення комплексного плану просторового розвитку)</t>
  </si>
  <si>
    <t>Обладнання  та предмети довгострокового користування</t>
  </si>
  <si>
    <t xml:space="preserve">Обладнання і предмети довгострокового користування </t>
  </si>
  <si>
    <t>Додаток 6</t>
  </si>
  <si>
    <t>Програма розвитку цивільного захисту Ніжинської міської територіальної громади на 2025 рік</t>
  </si>
  <si>
    <t>Програма розвитку  цивільного захисту Ніжинської міської ТГ на 2025 рік нове будівництво міської автоматизованої системи центрального оповіщення м.Ніжина)</t>
  </si>
  <si>
    <t>до рiшення Ніжинської  міської ради</t>
  </si>
  <si>
    <t xml:space="preserve">( код бюджету 2553800000) від 06 грудня  2024 року    № 4-43/2024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</si>
</sst>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2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4" fontId="8" fillId="0" borderId="0" xfId="0" applyNumberFormat="1" applyFont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49" fontId="8" fillId="0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23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0" fontId="23" fillId="0" borderId="1" xfId="0" applyNumberFormat="1" applyFont="1" applyFill="1" applyBorder="1" applyAlignment="1">
      <alignment wrapText="1"/>
    </xf>
    <xf numFmtId="0" fontId="21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1" fillId="0" borderId="1" xfId="0" applyFont="1" applyBorder="1" applyAlignment="1">
      <alignment horizontal="center"/>
    </xf>
    <xf numFmtId="0" fontId="25" fillId="0" borderId="1" xfId="0" applyFont="1" applyBorder="1"/>
    <xf numFmtId="0" fontId="22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wrapText="1"/>
    </xf>
    <xf numFmtId="0" fontId="23" fillId="0" borderId="2" xfId="0" applyFont="1" applyBorder="1" applyAlignment="1">
      <alignment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wrapText="1"/>
    </xf>
    <xf numFmtId="0" fontId="21" fillId="0" borderId="1" xfId="0" applyNumberFormat="1" applyFont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49" fontId="8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1"/>
  <sheetViews>
    <sheetView tabSelected="1" showWhiteSpace="0" zoomScaleNormal="100" zoomScaleSheetLayoutView="75" workbookViewId="0">
      <selection activeCell="F4" sqref="F4:K4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26" t="s">
        <v>165</v>
      </c>
      <c r="I1" s="126"/>
      <c r="J1" s="126"/>
    </row>
    <row r="2" spans="1:11">
      <c r="D2" s="31"/>
      <c r="F2" s="126" t="s">
        <v>168</v>
      </c>
      <c r="G2" s="126"/>
      <c r="H2" s="126"/>
      <c r="I2" s="126"/>
      <c r="J2" s="126"/>
      <c r="K2" s="126"/>
    </row>
    <row r="3" spans="1:11">
      <c r="F3" s="126" t="s">
        <v>47</v>
      </c>
      <c r="G3" s="126"/>
      <c r="H3" s="126"/>
      <c r="I3" s="126"/>
      <c r="J3" s="126"/>
      <c r="K3" s="126"/>
    </row>
    <row r="4" spans="1:11">
      <c r="F4" s="126" t="s">
        <v>169</v>
      </c>
      <c r="G4" s="126"/>
      <c r="H4" s="126"/>
      <c r="I4" s="126"/>
      <c r="J4" s="126"/>
      <c r="K4" s="126"/>
    </row>
    <row r="5" spans="1:11" ht="15.75">
      <c r="A5" s="121" t="s">
        <v>28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11" ht="30.75" customHeight="1">
      <c r="A6" s="122" t="s">
        <v>34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spans="1:11" ht="15.75">
      <c r="A7" s="121" t="s">
        <v>145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</row>
    <row r="8" spans="1:11">
      <c r="A8" s="123">
        <v>25538000000</v>
      </c>
      <c r="B8" s="123"/>
    </row>
    <row r="9" spans="1:11">
      <c r="A9" s="120" t="s">
        <v>0</v>
      </c>
      <c r="B9" s="120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36</v>
      </c>
      <c r="J10" s="2" t="s">
        <v>63</v>
      </c>
      <c r="K10" s="2" t="s">
        <v>64</v>
      </c>
    </row>
    <row r="11" spans="1:11" ht="31.5" customHeight="1">
      <c r="A11" s="23" t="s">
        <v>16</v>
      </c>
      <c r="B11" s="36">
        <v>12</v>
      </c>
      <c r="C11" s="37"/>
      <c r="D11" s="4" t="s">
        <v>17</v>
      </c>
      <c r="E11" s="67"/>
      <c r="F11" s="5"/>
      <c r="G11" s="5"/>
      <c r="H11" s="5"/>
      <c r="I11" s="9"/>
      <c r="J11" s="7">
        <f>J14+J16+J12</f>
        <v>2900000</v>
      </c>
      <c r="K11" s="5"/>
    </row>
    <row r="12" spans="1:11" ht="31.5" customHeight="1">
      <c r="A12" s="23" t="s">
        <v>76</v>
      </c>
      <c r="B12" s="36">
        <v>1300</v>
      </c>
      <c r="C12" s="37" t="s">
        <v>66</v>
      </c>
      <c r="D12" s="6" t="s">
        <v>67</v>
      </c>
      <c r="E12" s="52"/>
      <c r="F12" s="5"/>
      <c r="G12" s="5"/>
      <c r="H12" s="5"/>
      <c r="I12" s="9"/>
      <c r="J12" s="7">
        <f>J13</f>
        <v>900000</v>
      </c>
      <c r="K12" s="5"/>
    </row>
    <row r="13" spans="1:11" ht="31.5" customHeight="1">
      <c r="A13" s="23"/>
      <c r="B13" s="69">
        <v>3122</v>
      </c>
      <c r="C13" s="37"/>
      <c r="D13" s="68" t="s">
        <v>73</v>
      </c>
      <c r="E13" s="52" t="s">
        <v>68</v>
      </c>
      <c r="F13" s="5"/>
      <c r="G13" s="5"/>
      <c r="H13" s="5"/>
      <c r="I13" s="9"/>
      <c r="J13" s="70">
        <f>900000</f>
        <v>900000</v>
      </c>
      <c r="K13" s="5"/>
    </row>
    <row r="14" spans="1:11" ht="42" customHeight="1">
      <c r="A14" s="44" t="s">
        <v>18</v>
      </c>
      <c r="B14" s="34" t="s">
        <v>152</v>
      </c>
      <c r="C14" s="16" t="s">
        <v>154</v>
      </c>
      <c r="D14" s="66" t="s">
        <v>153</v>
      </c>
      <c r="E14" s="67"/>
      <c r="F14" s="5"/>
      <c r="G14" s="5"/>
      <c r="H14" s="5"/>
      <c r="I14" s="9"/>
      <c r="J14" s="32">
        <f>J15+J18</f>
        <v>2000000</v>
      </c>
      <c r="K14" s="5"/>
    </row>
    <row r="15" spans="1:11" ht="51.75" customHeight="1">
      <c r="A15" s="8"/>
      <c r="B15" s="45" t="s">
        <v>69</v>
      </c>
      <c r="C15" s="46"/>
      <c r="D15" s="68" t="s">
        <v>73</v>
      </c>
      <c r="E15" s="48" t="s">
        <v>157</v>
      </c>
      <c r="F15" s="5"/>
      <c r="G15" s="5"/>
      <c r="H15" s="5"/>
      <c r="I15" s="9"/>
      <c r="J15" s="20">
        <f>2900000-900000-90000</f>
        <v>1910000</v>
      </c>
      <c r="K15" s="5"/>
    </row>
    <row r="16" spans="1:11" ht="29.25" hidden="1" customHeight="1">
      <c r="A16" s="8"/>
      <c r="B16" s="45" t="s">
        <v>155</v>
      </c>
      <c r="C16" s="46"/>
      <c r="D16" s="116" t="s">
        <v>73</v>
      </c>
      <c r="E16" s="93"/>
      <c r="F16" s="5"/>
      <c r="G16" s="5"/>
      <c r="H16" s="5"/>
      <c r="I16" s="9"/>
      <c r="J16" s="32">
        <f>J17</f>
        <v>0</v>
      </c>
      <c r="K16" s="5"/>
    </row>
    <row r="17" spans="1:11" ht="60.75" hidden="1" customHeight="1">
      <c r="A17" s="8"/>
      <c r="B17" s="45" t="s">
        <v>156</v>
      </c>
      <c r="C17" s="46"/>
      <c r="D17" s="116" t="s">
        <v>73</v>
      </c>
      <c r="E17" s="94" t="s">
        <v>74</v>
      </c>
      <c r="F17" s="5"/>
      <c r="G17" s="5"/>
      <c r="H17" s="5"/>
      <c r="I17" s="9"/>
      <c r="J17" s="20"/>
      <c r="K17" s="5"/>
    </row>
    <row r="18" spans="1:11" ht="48.75" customHeight="1">
      <c r="A18" s="8"/>
      <c r="B18" s="45" t="s">
        <v>69</v>
      </c>
      <c r="C18" s="46"/>
      <c r="D18" s="116" t="s">
        <v>73</v>
      </c>
      <c r="E18" s="118" t="s">
        <v>158</v>
      </c>
      <c r="F18" s="5"/>
      <c r="G18" s="5"/>
      <c r="H18" s="5"/>
      <c r="I18" s="9"/>
      <c r="J18" s="20">
        <v>90000</v>
      </c>
      <c r="K18" s="5"/>
    </row>
    <row r="19" spans="1:11" ht="17.45" customHeight="1">
      <c r="A19" s="10"/>
      <c r="B19" s="10"/>
      <c r="C19" s="10"/>
      <c r="D19" s="10"/>
      <c r="E19" s="95"/>
      <c r="F19" s="10"/>
      <c r="G19" s="10"/>
      <c r="H19" s="10"/>
      <c r="I19" s="42"/>
      <c r="J19" s="11">
        <f>J11</f>
        <v>2900000</v>
      </c>
      <c r="K19" s="10"/>
    </row>
    <row r="20" spans="1:11" ht="18.75" customHeight="1">
      <c r="A20" s="25" t="s">
        <v>8</v>
      </c>
      <c r="B20" s="23" t="s">
        <v>10</v>
      </c>
      <c r="C20" s="8"/>
      <c r="D20" s="12" t="s">
        <v>9</v>
      </c>
      <c r="E20" s="67"/>
      <c r="F20" s="8"/>
      <c r="G20" s="8"/>
      <c r="H20" s="8"/>
      <c r="I20" s="14"/>
      <c r="J20" s="14">
        <f>J21+J25+J27+J29+J31+J33+J38+J41+J35+J23</f>
        <v>31151985</v>
      </c>
      <c r="K20" s="8"/>
    </row>
    <row r="21" spans="1:11" ht="45.75" customHeight="1">
      <c r="A21" s="33" t="s">
        <v>48</v>
      </c>
      <c r="B21" s="34" t="s">
        <v>49</v>
      </c>
      <c r="C21" s="34" t="s">
        <v>50</v>
      </c>
      <c r="D21" s="78" t="s">
        <v>51</v>
      </c>
      <c r="E21" s="67"/>
      <c r="F21" s="8"/>
      <c r="G21" s="8"/>
      <c r="H21" s="8"/>
      <c r="I21" s="14"/>
      <c r="J21" s="14">
        <f>J22</f>
        <v>1000000</v>
      </c>
      <c r="K21" s="8"/>
    </row>
    <row r="22" spans="1:11" ht="36" customHeight="1">
      <c r="A22" s="13"/>
      <c r="B22" s="45" t="s">
        <v>11</v>
      </c>
      <c r="C22" s="46"/>
      <c r="D22" s="55" t="s">
        <v>12</v>
      </c>
      <c r="E22" s="79" t="s">
        <v>163</v>
      </c>
      <c r="F22" s="8"/>
      <c r="G22" s="8"/>
      <c r="H22" s="8"/>
      <c r="I22" s="14"/>
      <c r="J22" s="30">
        <v>1000000</v>
      </c>
      <c r="K22" s="8"/>
    </row>
    <row r="23" spans="1:11" ht="36" customHeight="1">
      <c r="A23" s="119" t="s">
        <v>161</v>
      </c>
      <c r="B23" s="33" t="s">
        <v>140</v>
      </c>
      <c r="C23" s="33" t="s">
        <v>141</v>
      </c>
      <c r="D23" s="15" t="s">
        <v>143</v>
      </c>
      <c r="E23" s="79"/>
      <c r="F23" s="8"/>
      <c r="G23" s="8"/>
      <c r="H23" s="8"/>
      <c r="I23" s="14"/>
      <c r="J23" s="14">
        <f>J24</f>
        <v>100000</v>
      </c>
      <c r="K23" s="8"/>
    </row>
    <row r="24" spans="1:11" ht="49.5" customHeight="1">
      <c r="A24" s="13"/>
      <c r="B24" s="45" t="s">
        <v>11</v>
      </c>
      <c r="C24" s="46"/>
      <c r="D24" s="55" t="s">
        <v>12</v>
      </c>
      <c r="E24" s="79" t="s">
        <v>160</v>
      </c>
      <c r="F24" s="8"/>
      <c r="G24" s="8"/>
      <c r="H24" s="8"/>
      <c r="I24" s="14"/>
      <c r="J24" s="30">
        <v>100000</v>
      </c>
      <c r="K24" s="8"/>
    </row>
    <row r="25" spans="1:11" ht="36" customHeight="1">
      <c r="A25" s="44" t="s">
        <v>77</v>
      </c>
      <c r="B25" s="34" t="s">
        <v>78</v>
      </c>
      <c r="C25" s="16" t="s">
        <v>79</v>
      </c>
      <c r="D25" s="15" t="s">
        <v>80</v>
      </c>
      <c r="E25" s="67"/>
      <c r="F25" s="8"/>
      <c r="G25" s="8"/>
      <c r="H25" s="8"/>
      <c r="I25" s="14"/>
      <c r="J25" s="14">
        <f>J26</f>
        <v>20700000</v>
      </c>
      <c r="K25" s="8"/>
    </row>
    <row r="26" spans="1:11" ht="65.25" customHeight="1">
      <c r="A26" s="8"/>
      <c r="B26" s="45" t="s">
        <v>81</v>
      </c>
      <c r="C26" s="46"/>
      <c r="D26" s="55" t="s">
        <v>82</v>
      </c>
      <c r="E26" s="96" t="s">
        <v>83</v>
      </c>
      <c r="F26" s="8"/>
      <c r="G26" s="8"/>
      <c r="H26" s="8"/>
      <c r="I26" s="14"/>
      <c r="J26" s="30">
        <f>9700000+11000000</f>
        <v>20700000</v>
      </c>
      <c r="K26" s="8"/>
    </row>
    <row r="27" spans="1:11" ht="54" hidden="1" customHeight="1">
      <c r="A27" s="33" t="s">
        <v>114</v>
      </c>
      <c r="B27" s="33" t="s">
        <v>84</v>
      </c>
      <c r="C27" s="33" t="s">
        <v>146</v>
      </c>
      <c r="D27" s="15" t="s">
        <v>85</v>
      </c>
      <c r="E27" s="97"/>
      <c r="F27" s="8"/>
      <c r="G27" s="8"/>
      <c r="H27" s="8"/>
      <c r="I27" s="14"/>
      <c r="J27" s="14">
        <f>J28</f>
        <v>0</v>
      </c>
      <c r="K27" s="8"/>
    </row>
    <row r="28" spans="1:11" ht="66.75" hidden="1" customHeight="1">
      <c r="A28" s="8"/>
      <c r="B28" s="24" t="s">
        <v>81</v>
      </c>
      <c r="C28" s="8"/>
      <c r="D28" s="55" t="s">
        <v>82</v>
      </c>
      <c r="E28" s="98" t="s">
        <v>86</v>
      </c>
      <c r="F28" s="8"/>
      <c r="G28" s="8"/>
      <c r="H28" s="8"/>
      <c r="I28" s="14"/>
      <c r="J28" s="30"/>
      <c r="K28" s="8"/>
    </row>
    <row r="29" spans="1:11" ht="54" customHeight="1">
      <c r="A29" s="33" t="s">
        <v>87</v>
      </c>
      <c r="B29" s="33" t="s">
        <v>88</v>
      </c>
      <c r="C29" s="33" t="s">
        <v>89</v>
      </c>
      <c r="D29" s="15" t="s">
        <v>90</v>
      </c>
      <c r="E29" s="99"/>
      <c r="F29" s="8"/>
      <c r="G29" s="8"/>
      <c r="H29" s="8"/>
      <c r="I29" s="14"/>
      <c r="J29" s="14">
        <f>J30</f>
        <v>500000</v>
      </c>
      <c r="K29" s="8"/>
    </row>
    <row r="30" spans="1:11" ht="82.5" customHeight="1">
      <c r="A30" s="46"/>
      <c r="B30" s="45" t="s">
        <v>81</v>
      </c>
      <c r="C30" s="46"/>
      <c r="D30" s="55" t="s">
        <v>82</v>
      </c>
      <c r="E30" s="96" t="s">
        <v>91</v>
      </c>
      <c r="F30" s="8"/>
      <c r="G30" s="8"/>
      <c r="H30" s="8"/>
      <c r="I30" s="14"/>
      <c r="J30" s="30">
        <v>500000</v>
      </c>
      <c r="K30" s="8"/>
    </row>
    <row r="31" spans="1:11" ht="54" customHeight="1">
      <c r="A31" s="33" t="s">
        <v>92</v>
      </c>
      <c r="B31" s="33" t="s">
        <v>93</v>
      </c>
      <c r="C31" s="33" t="s">
        <v>147</v>
      </c>
      <c r="D31" s="15" t="s">
        <v>94</v>
      </c>
      <c r="E31" s="99"/>
      <c r="F31" s="8"/>
      <c r="G31" s="8"/>
      <c r="H31" s="8"/>
      <c r="I31" s="14"/>
      <c r="J31" s="14">
        <f>J32</f>
        <v>1500000</v>
      </c>
      <c r="K31" s="8"/>
    </row>
    <row r="32" spans="1:11" ht="64.5" customHeight="1">
      <c r="A32" s="46"/>
      <c r="B32" s="72">
        <v>3121</v>
      </c>
      <c r="C32" s="73"/>
      <c r="D32" s="87" t="s">
        <v>95</v>
      </c>
      <c r="E32" s="96" t="s">
        <v>96</v>
      </c>
      <c r="F32" s="8"/>
      <c r="G32" s="8"/>
      <c r="H32" s="8"/>
      <c r="I32" s="14"/>
      <c r="J32" s="30">
        <v>1500000</v>
      </c>
      <c r="K32" s="8"/>
    </row>
    <row r="33" spans="1:11" ht="54" customHeight="1">
      <c r="A33" s="33" t="s">
        <v>97</v>
      </c>
      <c r="B33" s="33" t="s">
        <v>98</v>
      </c>
      <c r="C33" s="33" t="s">
        <v>70</v>
      </c>
      <c r="D33" s="76" t="s">
        <v>99</v>
      </c>
      <c r="E33" s="96"/>
      <c r="F33" s="8"/>
      <c r="G33" s="8"/>
      <c r="H33" s="8"/>
      <c r="I33" s="14"/>
      <c r="J33" s="14">
        <f>J34</f>
        <v>2000000</v>
      </c>
      <c r="K33" s="8"/>
    </row>
    <row r="34" spans="1:11" ht="66" customHeight="1">
      <c r="A34" s="46"/>
      <c r="B34" s="74">
        <v>2281</v>
      </c>
      <c r="C34" s="29"/>
      <c r="D34" s="74" t="s">
        <v>100</v>
      </c>
      <c r="E34" s="75" t="s">
        <v>162</v>
      </c>
      <c r="F34" s="8"/>
      <c r="G34" s="8"/>
      <c r="H34" s="8"/>
      <c r="I34" s="14"/>
      <c r="J34" s="30">
        <v>2000000</v>
      </c>
      <c r="K34" s="8"/>
    </row>
    <row r="35" spans="1:11" ht="36" customHeight="1">
      <c r="A35" s="33" t="s">
        <v>101</v>
      </c>
      <c r="B35" s="35">
        <v>7520</v>
      </c>
      <c r="C35" s="33" t="s">
        <v>102</v>
      </c>
      <c r="D35" s="76" t="s">
        <v>103</v>
      </c>
      <c r="E35" s="77"/>
      <c r="F35" s="8"/>
      <c r="G35" s="8"/>
      <c r="H35" s="8"/>
      <c r="I35" s="14"/>
      <c r="J35" s="14">
        <f>J36+J37</f>
        <v>876985</v>
      </c>
      <c r="K35" s="8"/>
    </row>
    <row r="36" spans="1:11" ht="36" customHeight="1">
      <c r="A36" s="46"/>
      <c r="B36" s="74">
        <v>3110</v>
      </c>
      <c r="C36" s="29"/>
      <c r="D36" s="74" t="s">
        <v>12</v>
      </c>
      <c r="E36" s="83" t="s">
        <v>104</v>
      </c>
      <c r="F36" s="8"/>
      <c r="G36" s="8"/>
      <c r="H36" s="8"/>
      <c r="I36" s="14"/>
      <c r="J36" s="30">
        <f>307985+374000</f>
        <v>681985</v>
      </c>
      <c r="K36" s="8"/>
    </row>
    <row r="37" spans="1:11" ht="36" customHeight="1">
      <c r="A37" s="46"/>
      <c r="B37" s="45" t="s">
        <v>81</v>
      </c>
      <c r="C37" s="46"/>
      <c r="D37" s="55" t="s">
        <v>82</v>
      </c>
      <c r="E37" s="83" t="s">
        <v>104</v>
      </c>
      <c r="F37" s="8"/>
      <c r="G37" s="8"/>
      <c r="H37" s="8"/>
      <c r="I37" s="14"/>
      <c r="J37" s="30">
        <f>195000</f>
        <v>195000</v>
      </c>
      <c r="K37" s="8"/>
    </row>
    <row r="38" spans="1:11" ht="45.75" customHeight="1">
      <c r="A38" s="33" t="s">
        <v>105</v>
      </c>
      <c r="B38" s="33" t="s">
        <v>106</v>
      </c>
      <c r="C38" s="33" t="s">
        <v>107</v>
      </c>
      <c r="D38" s="15" t="s">
        <v>108</v>
      </c>
      <c r="E38" s="100"/>
      <c r="F38" s="8"/>
      <c r="G38" s="8"/>
      <c r="H38" s="8"/>
      <c r="I38" s="14"/>
      <c r="J38" s="14">
        <f>J39+J40</f>
        <v>875000</v>
      </c>
      <c r="K38" s="8"/>
    </row>
    <row r="39" spans="1:11" ht="42" customHeight="1">
      <c r="A39" s="33"/>
      <c r="B39" s="45" t="s">
        <v>11</v>
      </c>
      <c r="C39" s="33"/>
      <c r="D39" s="74" t="s">
        <v>12</v>
      </c>
      <c r="E39" s="101" t="s">
        <v>166</v>
      </c>
      <c r="F39" s="8"/>
      <c r="G39" s="8"/>
      <c r="H39" s="8"/>
      <c r="I39" s="14"/>
      <c r="J39" s="30">
        <v>125000</v>
      </c>
      <c r="K39" s="8"/>
    </row>
    <row r="40" spans="1:11" ht="70.5" customHeight="1">
      <c r="A40" s="45"/>
      <c r="B40" s="45" t="s">
        <v>69</v>
      </c>
      <c r="C40" s="45"/>
      <c r="D40" s="87" t="s">
        <v>73</v>
      </c>
      <c r="E40" s="101" t="s">
        <v>167</v>
      </c>
      <c r="F40" s="8"/>
      <c r="G40" s="8"/>
      <c r="H40" s="8"/>
      <c r="I40" s="14"/>
      <c r="J40" s="30">
        <v>750000</v>
      </c>
      <c r="K40" s="8"/>
    </row>
    <row r="41" spans="1:11" ht="36" customHeight="1">
      <c r="A41" s="33" t="s">
        <v>109</v>
      </c>
      <c r="B41" s="33" t="s">
        <v>110</v>
      </c>
      <c r="C41" s="33" t="s">
        <v>111</v>
      </c>
      <c r="D41" s="15" t="s">
        <v>112</v>
      </c>
      <c r="E41" s="102"/>
      <c r="F41" s="8"/>
      <c r="G41" s="8"/>
      <c r="H41" s="8"/>
      <c r="I41" s="14"/>
      <c r="J41" s="14">
        <f>J42</f>
        <v>3600000</v>
      </c>
      <c r="K41" s="8"/>
    </row>
    <row r="42" spans="1:11" ht="44.25" customHeight="1">
      <c r="A42" s="45"/>
      <c r="B42" s="45" t="s">
        <v>11</v>
      </c>
      <c r="C42" s="33"/>
      <c r="D42" s="74" t="s">
        <v>12</v>
      </c>
      <c r="E42" s="101" t="s">
        <v>113</v>
      </c>
      <c r="F42" s="8"/>
      <c r="G42" s="8"/>
      <c r="H42" s="8"/>
      <c r="I42" s="14"/>
      <c r="J42" s="30">
        <v>3600000</v>
      </c>
      <c r="K42" s="8"/>
    </row>
    <row r="43" spans="1:11" ht="36" customHeight="1">
      <c r="A43" s="47" t="s">
        <v>4</v>
      </c>
      <c r="B43" s="3" t="s">
        <v>5</v>
      </c>
      <c r="C43" s="3"/>
      <c r="D43" s="4" t="s">
        <v>6</v>
      </c>
      <c r="E43" s="103"/>
      <c r="F43" s="8"/>
      <c r="G43" s="8"/>
      <c r="H43" s="8"/>
      <c r="I43" s="14"/>
      <c r="J43" s="28">
        <f>J44+J50+J52+J54</f>
        <v>98000</v>
      </c>
      <c r="K43" s="8"/>
    </row>
    <row r="44" spans="1:11" ht="29.25" hidden="1" customHeight="1">
      <c r="A44" s="34" t="s">
        <v>22</v>
      </c>
      <c r="B44" s="29" t="s">
        <v>24</v>
      </c>
      <c r="C44" s="29" t="s">
        <v>159</v>
      </c>
      <c r="D44" s="4" t="s">
        <v>23</v>
      </c>
      <c r="E44" s="104"/>
      <c r="F44" s="9"/>
      <c r="G44" s="9"/>
      <c r="H44" s="9"/>
      <c r="I44" s="43"/>
      <c r="J44" s="14">
        <f>J45+J46+J47+J48+J49</f>
        <v>0</v>
      </c>
      <c r="K44" s="9"/>
    </row>
    <row r="45" spans="1:11" ht="49.5" hidden="1" customHeight="1">
      <c r="A45" s="9"/>
      <c r="B45" s="24" t="s">
        <v>21</v>
      </c>
      <c r="C45" s="27"/>
      <c r="D45" s="55" t="s">
        <v>7</v>
      </c>
      <c r="E45" s="49" t="s">
        <v>35</v>
      </c>
      <c r="F45" s="9"/>
      <c r="G45" s="9"/>
      <c r="H45" s="9"/>
      <c r="I45" s="21"/>
      <c r="J45" s="21"/>
      <c r="K45" s="9"/>
    </row>
    <row r="46" spans="1:11" ht="50.25" hidden="1" customHeight="1">
      <c r="A46" s="45"/>
      <c r="B46" s="45" t="s">
        <v>21</v>
      </c>
      <c r="C46" s="33"/>
      <c r="D46" s="55" t="s">
        <v>7</v>
      </c>
      <c r="E46" s="50" t="s">
        <v>37</v>
      </c>
      <c r="F46" s="9"/>
      <c r="G46" s="9"/>
      <c r="H46" s="9"/>
      <c r="I46" s="21"/>
      <c r="J46" s="21"/>
      <c r="K46" s="9"/>
    </row>
    <row r="47" spans="1:11" ht="50.25" hidden="1" customHeight="1">
      <c r="A47" s="9"/>
      <c r="B47" s="24" t="s">
        <v>21</v>
      </c>
      <c r="C47" s="27"/>
      <c r="D47" s="55" t="s">
        <v>7</v>
      </c>
      <c r="E47" s="50" t="s">
        <v>38</v>
      </c>
      <c r="F47" s="9"/>
      <c r="G47" s="9"/>
      <c r="H47" s="9"/>
      <c r="I47" s="21"/>
      <c r="J47" s="21"/>
      <c r="K47" s="9"/>
    </row>
    <row r="48" spans="1:11" ht="50.25" hidden="1" customHeight="1">
      <c r="A48" s="9"/>
      <c r="B48" s="24" t="s">
        <v>21</v>
      </c>
      <c r="C48" s="27"/>
      <c r="D48" s="55" t="s">
        <v>7</v>
      </c>
      <c r="E48" s="50" t="s">
        <v>39</v>
      </c>
      <c r="F48" s="9"/>
      <c r="G48" s="9"/>
      <c r="H48" s="9"/>
      <c r="I48" s="21"/>
      <c r="J48" s="21"/>
      <c r="K48" s="9"/>
    </row>
    <row r="49" spans="1:11" ht="50.25" hidden="1" customHeight="1">
      <c r="A49" s="9"/>
      <c r="B49" s="24" t="s">
        <v>21</v>
      </c>
      <c r="C49" s="27"/>
      <c r="D49" s="55" t="s">
        <v>7</v>
      </c>
      <c r="E49" s="50" t="s">
        <v>40</v>
      </c>
      <c r="F49" s="9"/>
      <c r="G49" s="9"/>
      <c r="H49" s="9"/>
      <c r="I49" s="21"/>
      <c r="J49" s="21"/>
      <c r="K49" s="9"/>
    </row>
    <row r="50" spans="1:11" ht="50.25" hidden="1" customHeight="1">
      <c r="A50" s="33" t="s">
        <v>41</v>
      </c>
      <c r="B50" s="33" t="s">
        <v>42</v>
      </c>
      <c r="C50" s="33" t="s">
        <v>43</v>
      </c>
      <c r="D50" s="15" t="s">
        <v>44</v>
      </c>
      <c r="E50" s="51"/>
      <c r="F50" s="39"/>
      <c r="G50" s="39"/>
      <c r="H50" s="39"/>
      <c r="I50" s="28"/>
      <c r="J50" s="28">
        <f>J51</f>
        <v>0</v>
      </c>
      <c r="K50" s="9"/>
    </row>
    <row r="51" spans="1:11" ht="50.25" hidden="1" customHeight="1">
      <c r="A51" s="8"/>
      <c r="B51" s="24" t="s">
        <v>21</v>
      </c>
      <c r="C51" s="27"/>
      <c r="D51" s="55" t="s">
        <v>7</v>
      </c>
      <c r="E51" s="52" t="s">
        <v>45</v>
      </c>
      <c r="F51" s="8"/>
      <c r="G51" s="8"/>
      <c r="H51" s="8"/>
      <c r="I51" s="21"/>
      <c r="J51" s="21"/>
      <c r="K51" s="9"/>
    </row>
    <row r="52" spans="1:11" ht="50.25" customHeight="1">
      <c r="A52" s="33" t="s">
        <v>115</v>
      </c>
      <c r="B52" s="33" t="s">
        <v>65</v>
      </c>
      <c r="C52" s="33" t="s">
        <v>66</v>
      </c>
      <c r="D52" s="15" t="s">
        <v>67</v>
      </c>
      <c r="E52" s="52"/>
      <c r="F52" s="8"/>
      <c r="G52" s="8"/>
      <c r="H52" s="8"/>
      <c r="I52" s="21"/>
      <c r="J52" s="28">
        <f>J53</f>
        <v>98000</v>
      </c>
      <c r="K52" s="9"/>
    </row>
    <row r="53" spans="1:11" ht="35.25" customHeight="1">
      <c r="A53" s="8"/>
      <c r="B53" s="24" t="s">
        <v>69</v>
      </c>
      <c r="C53" s="27"/>
      <c r="D53" s="87" t="s">
        <v>73</v>
      </c>
      <c r="E53" s="52" t="s">
        <v>68</v>
      </c>
      <c r="F53" s="8"/>
      <c r="G53" s="8"/>
      <c r="H53" s="8"/>
      <c r="I53" s="21"/>
      <c r="J53" s="21">
        <f>1000000-900000-2000</f>
        <v>98000</v>
      </c>
      <c r="K53" s="9"/>
    </row>
    <row r="54" spans="1:11" ht="35.25" hidden="1" customHeight="1">
      <c r="A54" s="33" t="s">
        <v>151</v>
      </c>
      <c r="B54" s="33" t="s">
        <v>71</v>
      </c>
      <c r="C54" s="33" t="s">
        <v>75</v>
      </c>
      <c r="D54" s="82" t="s">
        <v>72</v>
      </c>
      <c r="E54" s="52"/>
      <c r="F54" s="8"/>
      <c r="G54" s="8"/>
      <c r="H54" s="8"/>
      <c r="I54" s="21"/>
      <c r="J54" s="28">
        <f>J55</f>
        <v>0</v>
      </c>
      <c r="K54" s="9"/>
    </row>
    <row r="55" spans="1:11" ht="35.25" hidden="1" customHeight="1">
      <c r="A55" s="8"/>
      <c r="B55" s="24" t="s">
        <v>21</v>
      </c>
      <c r="C55" s="27"/>
      <c r="D55" s="117" t="s">
        <v>7</v>
      </c>
      <c r="E55" s="103" t="s">
        <v>150</v>
      </c>
      <c r="F55" s="8"/>
      <c r="G55" s="8"/>
      <c r="H55" s="8"/>
      <c r="I55" s="21"/>
      <c r="J55" s="21"/>
      <c r="K55" s="9"/>
    </row>
    <row r="56" spans="1:11" ht="27.75" customHeight="1">
      <c r="A56" s="25" t="s">
        <v>13</v>
      </c>
      <c r="B56" s="25" t="s">
        <v>15</v>
      </c>
      <c r="C56" s="27"/>
      <c r="D56" s="58" t="s">
        <v>14</v>
      </c>
      <c r="E56" s="67"/>
      <c r="F56" s="9"/>
      <c r="G56" s="9"/>
      <c r="H56" s="9"/>
      <c r="I56" s="28"/>
      <c r="J56" s="28">
        <f>J57+J59</f>
        <v>40000</v>
      </c>
      <c r="K56" s="9"/>
    </row>
    <row r="57" spans="1:11" ht="39.75" customHeight="1">
      <c r="A57" s="33" t="s">
        <v>61</v>
      </c>
      <c r="B57" s="34" t="s">
        <v>49</v>
      </c>
      <c r="C57" s="34" t="s">
        <v>50</v>
      </c>
      <c r="D57" s="12" t="s">
        <v>51</v>
      </c>
      <c r="E57" s="67"/>
      <c r="F57" s="9"/>
      <c r="G57" s="9"/>
      <c r="H57" s="9"/>
      <c r="I57" s="28"/>
      <c r="J57" s="28">
        <f>J58</f>
        <v>40000</v>
      </c>
      <c r="K57" s="9"/>
    </row>
    <row r="58" spans="1:11" ht="36" customHeight="1">
      <c r="A58" s="13"/>
      <c r="B58" s="45" t="s">
        <v>11</v>
      </c>
      <c r="C58" s="46"/>
      <c r="D58" s="55" t="s">
        <v>12</v>
      </c>
      <c r="E58" s="80" t="s">
        <v>164</v>
      </c>
      <c r="F58" s="9"/>
      <c r="G58" s="9"/>
      <c r="H58" s="9"/>
      <c r="I58" s="28"/>
      <c r="J58" s="21">
        <v>40000</v>
      </c>
      <c r="K58" s="9"/>
    </row>
    <row r="59" spans="1:11" ht="51.75" hidden="1" customHeight="1">
      <c r="A59" s="23" t="s">
        <v>25</v>
      </c>
      <c r="B59" s="25" t="s">
        <v>27</v>
      </c>
      <c r="C59" s="26">
        <v>1020</v>
      </c>
      <c r="D59" s="58" t="s">
        <v>26</v>
      </c>
      <c r="E59" s="67"/>
      <c r="F59" s="9"/>
      <c r="G59" s="9"/>
      <c r="H59" s="9"/>
      <c r="I59" s="28"/>
      <c r="J59" s="28">
        <f>J60</f>
        <v>0</v>
      </c>
      <c r="K59" s="9"/>
    </row>
    <row r="60" spans="1:11" ht="46.5" hidden="1" customHeight="1">
      <c r="A60" s="13"/>
      <c r="B60" s="24" t="s">
        <v>21</v>
      </c>
      <c r="C60" s="27"/>
      <c r="D60" s="55" t="s">
        <v>7</v>
      </c>
      <c r="E60" s="52" t="s">
        <v>46</v>
      </c>
      <c r="F60" s="38"/>
      <c r="G60" s="38"/>
      <c r="H60" s="38"/>
      <c r="I60" s="21"/>
      <c r="J60" s="21"/>
      <c r="K60" s="9"/>
    </row>
    <row r="61" spans="1:11" ht="30" customHeight="1">
      <c r="A61" s="23" t="s">
        <v>55</v>
      </c>
      <c r="B61" s="26">
        <v>10</v>
      </c>
      <c r="C61" s="57"/>
      <c r="D61" s="58" t="s">
        <v>56</v>
      </c>
      <c r="E61" s="52"/>
      <c r="F61" s="38"/>
      <c r="G61" s="38"/>
      <c r="H61" s="38"/>
      <c r="I61" s="21"/>
      <c r="J61" s="28">
        <f>J62+J64</f>
        <v>76750</v>
      </c>
      <c r="K61" s="9"/>
    </row>
    <row r="62" spans="1:11" ht="46.5" customHeight="1">
      <c r="A62" s="25" t="s">
        <v>58</v>
      </c>
      <c r="B62" s="25" t="s">
        <v>59</v>
      </c>
      <c r="C62" s="25" t="s">
        <v>60</v>
      </c>
      <c r="D62" s="59" t="s">
        <v>57</v>
      </c>
      <c r="E62" s="52"/>
      <c r="F62" s="38"/>
      <c r="G62" s="38"/>
      <c r="H62" s="38"/>
      <c r="I62" s="21"/>
      <c r="J62" s="28">
        <f>J63</f>
        <v>46750</v>
      </c>
      <c r="K62" s="9"/>
    </row>
    <row r="63" spans="1:11" ht="32.25" customHeight="1">
      <c r="A63" s="25"/>
      <c r="B63" s="45" t="s">
        <v>11</v>
      </c>
      <c r="C63" s="46"/>
      <c r="D63" s="55" t="s">
        <v>12</v>
      </c>
      <c r="E63" s="60" t="s">
        <v>62</v>
      </c>
      <c r="F63" s="38"/>
      <c r="G63" s="38"/>
      <c r="H63" s="38"/>
      <c r="I63" s="21"/>
      <c r="J63" s="21">
        <v>46750</v>
      </c>
      <c r="K63" s="9"/>
    </row>
    <row r="64" spans="1:11" ht="32.25" customHeight="1">
      <c r="A64" s="44" t="s">
        <v>116</v>
      </c>
      <c r="B64" s="44" t="s">
        <v>117</v>
      </c>
      <c r="C64" s="44" t="s">
        <v>118</v>
      </c>
      <c r="D64" s="82" t="s">
        <v>119</v>
      </c>
      <c r="E64" s="60"/>
      <c r="F64" s="38"/>
      <c r="G64" s="38"/>
      <c r="H64" s="38"/>
      <c r="I64" s="21"/>
      <c r="J64" s="28">
        <f>J65</f>
        <v>30000</v>
      </c>
      <c r="K64" s="9"/>
    </row>
    <row r="65" spans="1:11" ht="32.25" customHeight="1">
      <c r="A65" s="13"/>
      <c r="B65" s="45" t="s">
        <v>11</v>
      </c>
      <c r="C65" s="46"/>
      <c r="D65" s="55" t="s">
        <v>12</v>
      </c>
      <c r="E65" s="60" t="s">
        <v>120</v>
      </c>
      <c r="F65" s="38"/>
      <c r="G65" s="38"/>
      <c r="H65" s="38"/>
      <c r="I65" s="21"/>
      <c r="J65" s="21">
        <v>30000</v>
      </c>
      <c r="K65" s="9"/>
    </row>
    <row r="66" spans="1:11" ht="32.25" customHeight="1">
      <c r="A66" s="33" t="s">
        <v>121</v>
      </c>
      <c r="B66" s="71">
        <v>11</v>
      </c>
      <c r="C66" s="81"/>
      <c r="D66" s="82" t="s">
        <v>122</v>
      </c>
      <c r="E66" s="60"/>
      <c r="F66" s="38"/>
      <c r="G66" s="38"/>
      <c r="H66" s="38"/>
      <c r="I66" s="21"/>
      <c r="J66" s="28">
        <f>J67</f>
        <v>15000</v>
      </c>
      <c r="K66" s="9"/>
    </row>
    <row r="67" spans="1:11" ht="43.5" customHeight="1">
      <c r="A67" s="33" t="s">
        <v>123</v>
      </c>
      <c r="B67" s="71">
        <v>11</v>
      </c>
      <c r="C67" s="33" t="s">
        <v>124</v>
      </c>
      <c r="D67" s="82" t="s">
        <v>125</v>
      </c>
      <c r="E67" s="105"/>
      <c r="F67" s="38"/>
      <c r="G67" s="38"/>
      <c r="H67" s="38"/>
      <c r="I67" s="21"/>
      <c r="J67" s="28">
        <f>J68</f>
        <v>15000</v>
      </c>
      <c r="K67" s="9"/>
    </row>
    <row r="68" spans="1:11" ht="65.25" customHeight="1">
      <c r="A68" s="33"/>
      <c r="B68" s="45" t="s">
        <v>11</v>
      </c>
      <c r="C68" s="45"/>
      <c r="D68" s="55" t="s">
        <v>12</v>
      </c>
      <c r="E68" s="83" t="s">
        <v>126</v>
      </c>
      <c r="F68" s="38"/>
      <c r="G68" s="38"/>
      <c r="H68" s="38"/>
      <c r="I68" s="21"/>
      <c r="J68" s="21">
        <v>15000</v>
      </c>
      <c r="K68" s="9"/>
    </row>
    <row r="69" spans="1:11" ht="25.5">
      <c r="A69" s="23" t="s">
        <v>16</v>
      </c>
      <c r="B69" s="36">
        <v>12</v>
      </c>
      <c r="C69" s="37"/>
      <c r="D69" s="4" t="s">
        <v>17</v>
      </c>
      <c r="E69" s="106"/>
      <c r="F69" s="9"/>
      <c r="G69" s="9"/>
      <c r="H69" s="9"/>
      <c r="I69" s="28"/>
      <c r="J69" s="28">
        <f>J70+J72+J74+J76</f>
        <v>863000</v>
      </c>
      <c r="K69" s="9"/>
    </row>
    <row r="70" spans="1:11" ht="29.25" customHeight="1">
      <c r="A70" s="23" t="s">
        <v>139</v>
      </c>
      <c r="B70" s="37" t="s">
        <v>140</v>
      </c>
      <c r="C70" s="114" t="s">
        <v>141</v>
      </c>
      <c r="D70" s="4" t="s">
        <v>143</v>
      </c>
      <c r="E70" s="106"/>
      <c r="F70" s="9"/>
      <c r="G70" s="9"/>
      <c r="H70" s="9"/>
      <c r="I70" s="28"/>
      <c r="J70" s="28">
        <f>J71</f>
        <v>400000</v>
      </c>
      <c r="K70" s="9"/>
    </row>
    <row r="71" spans="1:11" ht="60">
      <c r="A71" s="23"/>
      <c r="B71" s="69">
        <v>3210</v>
      </c>
      <c r="C71" s="114"/>
      <c r="D71" s="4"/>
      <c r="E71" s="115" t="s">
        <v>142</v>
      </c>
      <c r="F71" s="9"/>
      <c r="G71" s="9"/>
      <c r="H71" s="9"/>
      <c r="I71" s="28"/>
      <c r="J71" s="21">
        <v>400000</v>
      </c>
      <c r="K71" s="9"/>
    </row>
    <row r="72" spans="1:11" ht="25.5">
      <c r="A72" s="17" t="s">
        <v>76</v>
      </c>
      <c r="B72" s="65" t="s">
        <v>65</v>
      </c>
      <c r="C72" s="17" t="s">
        <v>75</v>
      </c>
      <c r="D72" s="15" t="s">
        <v>67</v>
      </c>
      <c r="E72" s="52"/>
      <c r="F72" s="9"/>
      <c r="G72" s="9"/>
      <c r="H72" s="9"/>
      <c r="I72" s="28"/>
      <c r="J72" s="28">
        <f>J73</f>
        <v>2000</v>
      </c>
      <c r="K72" s="9"/>
    </row>
    <row r="73" spans="1:11" ht="30">
      <c r="A73" s="38"/>
      <c r="B73" s="22">
        <v>3122</v>
      </c>
      <c r="C73" s="22"/>
      <c r="D73" s="87" t="s">
        <v>73</v>
      </c>
      <c r="E73" s="52" t="s">
        <v>68</v>
      </c>
      <c r="F73" s="9"/>
      <c r="G73" s="9"/>
      <c r="H73" s="9"/>
      <c r="I73" s="28"/>
      <c r="J73" s="21">
        <v>2000</v>
      </c>
      <c r="K73" s="9"/>
    </row>
    <row r="74" spans="1:11" ht="40.5" hidden="1" customHeight="1">
      <c r="A74" s="44" t="s">
        <v>127</v>
      </c>
      <c r="B74" s="35">
        <v>6011</v>
      </c>
      <c r="C74" s="84" t="s">
        <v>147</v>
      </c>
      <c r="D74" s="15" t="s">
        <v>128</v>
      </c>
      <c r="E74" s="107"/>
      <c r="F74" s="9"/>
      <c r="G74" s="9"/>
      <c r="H74" s="9"/>
      <c r="I74" s="28"/>
      <c r="J74" s="28">
        <f>J75</f>
        <v>0</v>
      </c>
      <c r="K74" s="9"/>
    </row>
    <row r="75" spans="1:11" ht="68.25" hidden="1" customHeight="1">
      <c r="A75" s="40"/>
      <c r="B75" s="85" t="s">
        <v>129</v>
      </c>
      <c r="C75" s="86"/>
      <c r="D75" s="55" t="s">
        <v>149</v>
      </c>
      <c r="E75" s="107" t="s">
        <v>130</v>
      </c>
      <c r="F75" s="9"/>
      <c r="G75" s="9"/>
      <c r="H75" s="9"/>
      <c r="I75" s="28"/>
      <c r="J75" s="21"/>
      <c r="K75" s="9"/>
    </row>
    <row r="76" spans="1:11" ht="25.5" customHeight="1">
      <c r="A76" s="33">
        <v>1217640</v>
      </c>
      <c r="B76" s="33">
        <v>7640</v>
      </c>
      <c r="C76" s="33" t="s">
        <v>144</v>
      </c>
      <c r="D76" s="26" t="s">
        <v>72</v>
      </c>
      <c r="E76" s="9"/>
      <c r="F76" s="38"/>
      <c r="G76" s="38"/>
      <c r="H76" s="38"/>
      <c r="I76" s="28"/>
      <c r="J76" s="28">
        <f>J77</f>
        <v>461000</v>
      </c>
      <c r="K76" s="38"/>
    </row>
    <row r="77" spans="1:11" ht="92.25" customHeight="1">
      <c r="A77" s="33"/>
      <c r="B77" s="45" t="s">
        <v>69</v>
      </c>
      <c r="C77" s="33"/>
      <c r="D77" s="87" t="s">
        <v>73</v>
      </c>
      <c r="E77" s="94" t="s">
        <v>74</v>
      </c>
      <c r="F77" s="38"/>
      <c r="G77" s="38"/>
      <c r="H77" s="38"/>
      <c r="I77" s="41"/>
      <c r="J77" s="62">
        <v>461000</v>
      </c>
      <c r="K77" s="38"/>
    </row>
    <row r="78" spans="1:11" ht="39" hidden="1" customHeight="1">
      <c r="A78" s="127"/>
      <c r="B78" s="128"/>
      <c r="C78" s="129"/>
      <c r="D78" s="130"/>
      <c r="E78" s="131"/>
      <c r="F78" s="38"/>
      <c r="G78" s="38"/>
      <c r="H78" s="38"/>
      <c r="I78" s="41"/>
      <c r="J78" s="62"/>
      <c r="K78" s="38"/>
    </row>
    <row r="79" spans="1:11" ht="30" hidden="1" customHeight="1">
      <c r="A79" s="127"/>
      <c r="B79" s="128"/>
      <c r="C79" s="129"/>
      <c r="D79" s="130"/>
      <c r="E79" s="131"/>
      <c r="F79" s="88"/>
      <c r="G79" s="88"/>
      <c r="H79" s="88"/>
      <c r="I79" s="89"/>
      <c r="J79" s="90">
        <f>J84</f>
        <v>30000</v>
      </c>
      <c r="K79" s="9"/>
    </row>
    <row r="80" spans="1:11" ht="30" customHeight="1">
      <c r="A80" s="16" t="s">
        <v>131</v>
      </c>
      <c r="B80" s="15">
        <v>31</v>
      </c>
      <c r="C80" s="91"/>
      <c r="D80" s="15" t="s">
        <v>132</v>
      </c>
      <c r="E80" s="108"/>
      <c r="F80" s="88"/>
      <c r="G80" s="88"/>
      <c r="H80" s="88"/>
      <c r="I80" s="89"/>
      <c r="J80" s="90">
        <f>J81</f>
        <v>5300</v>
      </c>
      <c r="K80" s="9"/>
    </row>
    <row r="81" spans="1:11" ht="30" customHeight="1">
      <c r="A81" s="16" t="s">
        <v>133</v>
      </c>
      <c r="B81" s="33" t="s">
        <v>134</v>
      </c>
      <c r="C81" s="84" t="s">
        <v>135</v>
      </c>
      <c r="D81" s="4" t="s">
        <v>136</v>
      </c>
      <c r="E81" s="109"/>
      <c r="F81" s="88"/>
      <c r="G81" s="88"/>
      <c r="H81" s="88"/>
      <c r="I81" s="89"/>
      <c r="J81" s="90">
        <f>J82</f>
        <v>5300</v>
      </c>
      <c r="K81" s="9"/>
    </row>
    <row r="82" spans="1:11" ht="30" customHeight="1">
      <c r="A82" s="16"/>
      <c r="B82" s="74">
        <v>2281</v>
      </c>
      <c r="C82" s="29"/>
      <c r="D82" s="74" t="s">
        <v>100</v>
      </c>
      <c r="E82" s="110" t="s">
        <v>137</v>
      </c>
      <c r="F82" s="88"/>
      <c r="G82" s="88"/>
      <c r="H82" s="88"/>
      <c r="I82" s="89"/>
      <c r="J82" s="92">
        <v>5300</v>
      </c>
      <c r="K82" s="9"/>
    </row>
    <row r="83" spans="1:11" ht="30" customHeight="1">
      <c r="A83" s="16" t="s">
        <v>52</v>
      </c>
      <c r="B83" s="35">
        <v>37</v>
      </c>
      <c r="C83" s="29"/>
      <c r="D83" s="15" t="s">
        <v>53</v>
      </c>
      <c r="E83" s="111"/>
      <c r="F83" s="53"/>
      <c r="G83" s="53"/>
      <c r="H83" s="53"/>
      <c r="I83" s="54"/>
      <c r="J83" s="64">
        <f>J84+J86</f>
        <v>107800</v>
      </c>
      <c r="K83" s="9"/>
    </row>
    <row r="84" spans="1:11" ht="30" customHeight="1">
      <c r="A84" s="17" t="s">
        <v>54</v>
      </c>
      <c r="B84" s="34" t="s">
        <v>49</v>
      </c>
      <c r="C84" s="34" t="s">
        <v>50</v>
      </c>
      <c r="D84" s="12" t="s">
        <v>51</v>
      </c>
      <c r="E84" s="112"/>
      <c r="F84" s="53"/>
      <c r="G84" s="53"/>
      <c r="H84" s="53"/>
      <c r="I84" s="54"/>
      <c r="J84" s="64">
        <f>J85</f>
        <v>30000</v>
      </c>
      <c r="K84" s="9"/>
    </row>
    <row r="85" spans="1:11" ht="30" customHeight="1">
      <c r="A85" s="16"/>
      <c r="B85" s="24" t="s">
        <v>11</v>
      </c>
      <c r="C85" s="56"/>
      <c r="D85" s="55" t="s">
        <v>12</v>
      </c>
      <c r="E85" s="80" t="s">
        <v>164</v>
      </c>
      <c r="F85" s="53"/>
      <c r="G85" s="53"/>
      <c r="H85" s="53"/>
      <c r="I85" s="54"/>
      <c r="J85" s="63">
        <v>30000</v>
      </c>
      <c r="K85" s="9"/>
    </row>
    <row r="86" spans="1:11" ht="30" customHeight="1">
      <c r="A86" s="33" t="s">
        <v>138</v>
      </c>
      <c r="B86" s="35">
        <v>7520</v>
      </c>
      <c r="C86" s="33" t="s">
        <v>102</v>
      </c>
      <c r="D86" s="76" t="s">
        <v>103</v>
      </c>
      <c r="E86" s="113"/>
      <c r="F86" s="53"/>
      <c r="G86" s="53"/>
      <c r="H86" s="53"/>
      <c r="I86" s="54"/>
      <c r="J86" s="64">
        <f>J87</f>
        <v>77800</v>
      </c>
      <c r="K86" s="9"/>
    </row>
    <row r="87" spans="1:11" ht="33" customHeight="1">
      <c r="A87" s="16"/>
      <c r="B87" s="24" t="s">
        <v>11</v>
      </c>
      <c r="C87" s="8"/>
      <c r="D87" s="55" t="s">
        <v>12</v>
      </c>
      <c r="E87" s="83" t="s">
        <v>104</v>
      </c>
      <c r="F87" s="53"/>
      <c r="G87" s="53"/>
      <c r="H87" s="53"/>
      <c r="I87" s="54"/>
      <c r="J87" s="63">
        <v>77800</v>
      </c>
      <c r="K87" s="9"/>
    </row>
    <row r="88" spans="1:11" ht="15.75">
      <c r="A88" s="9"/>
      <c r="B88" s="9"/>
      <c r="C88" s="9"/>
      <c r="D88" s="9"/>
      <c r="E88" s="18" t="s">
        <v>19</v>
      </c>
      <c r="F88" s="9"/>
      <c r="G88" s="9"/>
      <c r="H88" s="9"/>
      <c r="I88" s="14"/>
      <c r="J88" s="61">
        <f>J20+J43+J56+J61+J66+J69+J80+J83</f>
        <v>32357835</v>
      </c>
      <c r="K88" s="9"/>
    </row>
    <row r="89" spans="1:11" ht="14.25">
      <c r="A89" s="9"/>
      <c r="B89" s="9"/>
      <c r="C89" s="9"/>
      <c r="D89" s="9"/>
      <c r="E89" s="19" t="s">
        <v>20</v>
      </c>
      <c r="F89" s="9"/>
      <c r="G89" s="9"/>
      <c r="H89" s="9"/>
      <c r="I89" s="14"/>
      <c r="J89" s="61">
        <f>J19+J88</f>
        <v>35257835</v>
      </c>
      <c r="K89" s="9"/>
    </row>
    <row r="91" spans="1:11" ht="15.75">
      <c r="D91" s="124" t="s">
        <v>148</v>
      </c>
      <c r="E91" s="125"/>
      <c r="F91" s="125"/>
      <c r="G91" s="125"/>
      <c r="H91" s="125"/>
    </row>
  </sheetData>
  <mergeCells count="15">
    <mergeCell ref="A78:A79"/>
    <mergeCell ref="B78:B79"/>
    <mergeCell ref="C78:C79"/>
    <mergeCell ref="D78:D79"/>
    <mergeCell ref="E78:E79"/>
    <mergeCell ref="D91:H91"/>
    <mergeCell ref="F2:K2"/>
    <mergeCell ref="F3:K3"/>
    <mergeCell ref="F4:K4"/>
    <mergeCell ref="H1:J1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2024-12-02T13:04:33Z</cp:lastPrinted>
  <dcterms:created xsi:type="dcterms:W3CDTF">2019-12-16T13:20:45Z</dcterms:created>
  <dcterms:modified xsi:type="dcterms:W3CDTF">2024-12-09T06:37:31Z</dcterms:modified>
</cp:coreProperties>
</file>