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05" yWindow="-105" windowWidth="23250" windowHeight="12570"/>
  </bookViews>
  <sheets>
    <sheet name=" бюдж комісія " sheetId="4" r:id="rId1"/>
  </sheets>
  <definedNames>
    <definedName name="_GoBack" localSheetId="0">' бюдж комісія '!#REF!</definedName>
    <definedName name="_xlnm.Print_Titles" localSheetId="0">' бюдж комісія '!$9:$9</definedName>
    <definedName name="_xlnm.Print_Area" localSheetId="0">' бюдж комісія '!$A$1:$H$103</definedName>
  </definedName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99" i="4"/>
  <c r="E101"/>
  <c r="E100"/>
  <c r="E37"/>
  <c r="E88"/>
  <c r="E87"/>
  <c r="E86"/>
  <c r="E55"/>
  <c r="E67"/>
  <c r="E85"/>
  <c r="E63"/>
  <c r="E65" s="1"/>
  <c r="E84"/>
  <c r="E83"/>
  <c r="D77"/>
  <c r="E82"/>
  <c r="E81"/>
  <c r="E80"/>
  <c r="E78"/>
  <c r="E76"/>
  <c r="E75"/>
  <c r="E72"/>
  <c r="E74"/>
  <c r="D65"/>
  <c r="E11"/>
  <c r="E20"/>
  <c r="D18"/>
  <c r="D61"/>
  <c r="E17"/>
  <c r="E73"/>
  <c r="F18"/>
  <c r="G18"/>
  <c r="E16"/>
  <c r="E12"/>
  <c r="E13"/>
  <c r="E71"/>
  <c r="E70"/>
  <c r="E69"/>
  <c r="E68"/>
  <c r="E14"/>
  <c r="E15"/>
  <c r="E61" l="1"/>
  <c r="E18"/>
</calcChain>
</file>

<file path=xl/sharedStrings.xml><?xml version="1.0" encoding="utf-8"?>
<sst xmlns="http://schemas.openxmlformats.org/spreadsheetml/2006/main" count="307" uniqueCount="293">
  <si>
    <t>Пропозиції комісії        з майнових та житлово- комунальних питань, транспорту, зв"язку та  охорони навколишнього середовища                       (Онокало І.А.)</t>
  </si>
  <si>
    <t xml:space="preserve">Направлення коштів </t>
  </si>
  <si>
    <t>Пропозиції  комісії  з питань соц.зах.населення, освіти, охорони здоров’я,культури, сім’ї та молоді,фіз-ри та спорту                    (Король В.С.)</t>
  </si>
  <si>
    <t>Сума по листах, грн.</t>
  </si>
  <si>
    <t>Примітка</t>
  </si>
  <si>
    <t>Лист, дата</t>
  </si>
  <si>
    <t>Зміни за рахунок міжбюджетних  трансфертів</t>
  </si>
  <si>
    <t xml:space="preserve">Пропозиції по внесенню змін до бюджету, включені в рішення, грн. </t>
  </si>
  <si>
    <t>Додаток 9</t>
  </si>
  <si>
    <t>Міський голова                                                                                               Олександр КОДОЛА</t>
  </si>
  <si>
    <t>N п/п</t>
  </si>
  <si>
    <t xml:space="preserve">   </t>
  </si>
  <si>
    <t xml:space="preserve">до рішення Ніжинської міської ради </t>
  </si>
  <si>
    <t xml:space="preserve">Зміни до бюджету Ніжинської міської територіальної громади на 2025 рік </t>
  </si>
  <si>
    <r>
      <t xml:space="preserve">             </t>
    </r>
    <r>
      <rPr>
        <b/>
        <sz val="11"/>
        <rFont val="Times New Roman"/>
        <family val="1"/>
        <charset val="204"/>
      </rPr>
      <t xml:space="preserve">  ( код бюджету 2553800000 ) </t>
    </r>
  </si>
  <si>
    <t>Всього трансфертів</t>
  </si>
  <si>
    <t>3</t>
  </si>
  <si>
    <t>Лист управління комунального майна  та земельних відносин від 14.04.2025 №378</t>
  </si>
  <si>
    <t>Послуги по ремонту та обслуговуванню оргтехніки</t>
  </si>
  <si>
    <t>Лист управління комунального майна  та земельних відносин від 05.02.2025 №131</t>
  </si>
  <si>
    <t>На міську цільову програму реалізації повноважень міської ради у галузі земельних відносин на 2025 рік- для виготовлення  технічної документації із землеустрою та проектів землеустрою</t>
  </si>
  <si>
    <t>КПКВ 3117130                           КЕКВ 2240</t>
  </si>
  <si>
    <t>Лист  виконавчого комітету від 18.04.2025</t>
  </si>
  <si>
    <t>Виготовлення ПКД в рамках проекту "Поліцейський офіцер громади"</t>
  </si>
  <si>
    <t>Лист виконавчого комітету від 23.04.2025</t>
  </si>
  <si>
    <t>КПКВ 0210160                                                           КЕКВ 3132</t>
  </si>
  <si>
    <t>КПКВ 0210160                                                           КЕКВ 2240</t>
  </si>
  <si>
    <t>Лист управління освіти від 15.04.2025 № 01-08/510</t>
  </si>
  <si>
    <t>КПКВ 0611070             КЕКВ 2210+ 50 000                                КПКВ 0611010                             КЕКВ 2240 + 100 000                       КПКВ 0611021                      КЕКВ 2240 + 150 000          КПКВ 0611070                        КЕКВ 2240 +11 000                     КПКВ 0611160                        КЕКВ 2240 + 2 000                    КПКВ 0611141                    КЕКВ 2240 + 2 000                 КПКВ 0611060                        КЕКВ 2240 + 1 000                 КПКВ 0617520                       КЕКВ 2240 + 200 000                               КПКВ 0611300                   КЕКВ 3132 + 550 000</t>
  </si>
  <si>
    <t xml:space="preserve"> Лист  управління освіти від 17.04.2025                             № 01-08/520</t>
  </si>
  <si>
    <t>КПКВ 0611021                     КЕКВ 2240</t>
  </si>
  <si>
    <t>Лист  відділу з питань фізичної культури та спорту від 17.01.2025 №02-25/8</t>
  </si>
  <si>
    <t xml:space="preserve">Придбання зарядної станції </t>
  </si>
  <si>
    <t>КПКВ 1110160                     КЕКВ 3110</t>
  </si>
  <si>
    <t>Лист КНП ЦМЛ ім.М. Галицького від 23.01.2025                                    № 01-11/230</t>
  </si>
  <si>
    <t>Лист КНП ЦМЛ ім М.Галицького від 04.03.2025                                  № 01-11/758</t>
  </si>
  <si>
    <t>Придбання діатермокоагулятора високочастотного хірургічного для поліклініки</t>
  </si>
  <si>
    <t xml:space="preserve">Лист КНП ЦМЛ ім. М. Галицького від 16.04.2025                                      №01-11/1301 </t>
  </si>
  <si>
    <t>Лист  ЦПМСД від 16.04.2025                                      № 01-10/190</t>
  </si>
  <si>
    <t>Проведення поточного ремонту фасаду будівлі амбулаторії загальної практики сімейної медицини №9 за адресою вул. Успенська,2</t>
  </si>
  <si>
    <t xml:space="preserve">Службова записка відділу НС,ЦЗН,ОМР від06. 02.2025 </t>
  </si>
  <si>
    <t>Забезпечення субланок цивільного захисту комунальних підприємств шоломами, бронежилетами та ін.</t>
  </si>
  <si>
    <t>КПКВ 0218110                         КЕКВ 2210</t>
  </si>
  <si>
    <t xml:space="preserve">Лист - звернення  КП             "СЄЗ" від 04.04.2025 № 383 </t>
  </si>
  <si>
    <t>КПКВ 1216020                     КЕКВ 2610</t>
  </si>
  <si>
    <t>Фінпідтримка на виконання поточного ремонту  системи опалення  в гуртожитку по вул. Василівська,47-В</t>
  </si>
  <si>
    <t xml:space="preserve"> Лист КП ВУКГ від 12.02.2025 № 1-4/227</t>
  </si>
  <si>
    <t>Лист КП "НУВУКГ"                від 16.04.2025</t>
  </si>
  <si>
    <t xml:space="preserve">Лист КП " Комунальний ринок" від 20.02.2025 </t>
  </si>
  <si>
    <t>Лист КП "Комунальний ринок" від 02.04.2025</t>
  </si>
  <si>
    <t>Фінпідтримка на встановлення двох кондиціонерів у будівлі ТЦ " Прогрес"</t>
  </si>
  <si>
    <t>Лист  КП "Комунальний ринок" від 07.04.2025      № 359</t>
  </si>
  <si>
    <t>КПКВ 3110160                         КЕКВ 2240</t>
  </si>
  <si>
    <t xml:space="preserve">КПКВ  1217670
КЕКВ  3210 </t>
  </si>
  <si>
    <t xml:space="preserve">КПКВ  0611021
КЕКВ  3132 </t>
  </si>
  <si>
    <t>Лист  управління освіти від 29.04.2025 № 01-08/558</t>
  </si>
  <si>
    <t>КПКВ 0611021                                     КЕКВ 2240</t>
  </si>
  <si>
    <t>Депутатське звернення від 01.05.2025</t>
  </si>
  <si>
    <t>Кошти на проведення відповідного аукціону в питанні  замовлення "Комплексного плану просторового розвитку  території Ніжинської міської територіальної громади"</t>
  </si>
  <si>
    <t xml:space="preserve">КПКВ 0217350                               КЕКВ 2281 </t>
  </si>
  <si>
    <t>( +-) 452 400</t>
  </si>
  <si>
    <t>Перерозподіл річних кошторисних призначень з Програми фінпідтримки КНП ЦМЛ на  програму  Інформатизації діяльності КНП ЦМЛ для проведення тендерних процедур по закупівлі послуг з передачі даних лікарями  по пролікованим випадкам до  електронної системи охорони здоров’я (ЕСОЗ)</t>
  </si>
  <si>
    <t>Лист фінуправління від 07.05.2025 №119</t>
  </si>
  <si>
    <t>КПКВ 3710180                       КЕКВ 2210</t>
  </si>
  <si>
    <t>на Програму з відзначення державних та професійних свят, ювілейних дат…"</t>
  </si>
  <si>
    <t>Лист  відділу з питань фізичної культури та спорту від 06.05.2025 №02-25/37</t>
  </si>
  <si>
    <t>КПКВ 1115031                      КЕКВ 2240</t>
  </si>
  <si>
    <t>Лист відділу у справах сім’ї та молоді від 05.05.2025</t>
  </si>
  <si>
    <t>КПКВ 0213131                                       КЕКВ 2000</t>
  </si>
  <si>
    <t>Роботи з укладання асфальтобетонного покриття по маршруту  слідування  учнів гімназії №3 та  вихованців ЗДО №16 "Оленка"  в укриття</t>
  </si>
  <si>
    <t>Лист "Спорт для всіх" від 07.05.2025 № 74</t>
  </si>
  <si>
    <t>КПКВ 1115061            КЕКВ 2240</t>
  </si>
  <si>
    <t>Лист  управління культури від 09.05.2025 № 01-16/217</t>
  </si>
  <si>
    <t>КПКВ 1014030                           КЕКВ 3110</t>
  </si>
  <si>
    <t>( +-) 200 000</t>
  </si>
  <si>
    <t>Лист  управління освіти від 14.05.2025 № 01-08/641</t>
  </si>
  <si>
    <t>КПКВ 0611021                     КЕКВ 2273 +250 000                  КЕКВ 2210 + 150 000                   КЕКВ 2240 + 150 000</t>
  </si>
  <si>
    <t>Лист відділу з питань фізичної культури та спорту від 09.05.2025 № 02-25/40</t>
  </si>
  <si>
    <t>ГО " Файт - клуб 2021"  придбання спортивного інвентарю спортсменам  з тайського боксу</t>
  </si>
  <si>
    <t>95  000</t>
  </si>
  <si>
    <t>КПКВ 1115012                             КЕКВ 2210</t>
  </si>
  <si>
    <t>Лист відділу з питань фізичної культури та спорту від 09.05.2025 № 02-25/41</t>
  </si>
  <si>
    <t>Для фінансування участі  Овсієнка Льва, який увійшовдо складу Національної збірної команди України,  у Всесвітніх спортивних іграх з боротьби вільної</t>
  </si>
  <si>
    <t>КПКВ 1115011                        КЕКВ 2240</t>
  </si>
  <si>
    <t>Лист МЦ "Спорт для всіх" від 14.05.2025                 № 84</t>
  </si>
  <si>
    <t>На закупівлю будівельних  матеріалів для проведення  ремонтних робіт господарським способом спортивних споруд</t>
  </si>
  <si>
    <t>КПКВ 1115061                  КЕКВ 2210</t>
  </si>
  <si>
    <t>Депутатське звернення від 15.05.2025                            ( Хоменко Ю.В.)</t>
  </si>
  <si>
    <t>Лист КНП ЦМЛ ім. М. Галицького від 07.5.2025 № 01-11/1600</t>
  </si>
  <si>
    <t>Проходження медичного огляду  працівниками КНП ЦМЛ ім. М. Галицького</t>
  </si>
  <si>
    <t>КПКВ 0212010                               КЕКВ 2610 (2240)</t>
  </si>
  <si>
    <t>Лист виконавчого комітету від 26.05.2025 № 119</t>
  </si>
  <si>
    <t>Лист  КП " МСП  ВАРТА" від  17.05.2025 № 33</t>
  </si>
  <si>
    <t>Лист Територіального центру від 19.05.2025     № 01-22/03/283</t>
  </si>
  <si>
    <t>КПКВ 0813104                           КЕКВ 2240</t>
  </si>
  <si>
    <t xml:space="preserve">Лист Територіального центру від 14.05.2025                № 01-22/03/273 </t>
  </si>
  <si>
    <t>Лист КНП ЦМЛ ім. М. Галицького від 01.05.2025                              № 01-11/1455</t>
  </si>
  <si>
    <t>Лист  управління освіти від 20.05.2025 № 01-08/675</t>
  </si>
  <si>
    <t xml:space="preserve">( +-) 70 000 </t>
  </si>
  <si>
    <t>Лист  управління освіти від 20.05.2025 № 01-08/679</t>
  </si>
  <si>
    <t>( +-) 40 000</t>
  </si>
  <si>
    <t xml:space="preserve">Лист  Департаменту фінвансів від 23.05.2025                         №07-20/64 </t>
  </si>
  <si>
    <t>Повідомлення Державної казначейської служби від 22.05.2025  № 378</t>
  </si>
  <si>
    <t xml:space="preserve">КПКВ 0611700                    КЕКВ 2230 </t>
  </si>
  <si>
    <t>1</t>
  </si>
  <si>
    <t>2</t>
  </si>
  <si>
    <t>КПКВ 0213193    КЕКВ 2610</t>
  </si>
  <si>
    <t xml:space="preserve">Лист Департаменту фінансів від 04.06.2025                               № 06-15/73 </t>
  </si>
  <si>
    <t>Лист  виконавчого комітету від 30.05.2025</t>
  </si>
  <si>
    <t>КПКВ 0210160                        КЕКВ 3110</t>
  </si>
  <si>
    <t xml:space="preserve">Лист  управління освіти від 30.05.2025 №01-08/720 </t>
  </si>
  <si>
    <t>Лист  управління освіти від 06.06.2025 № 01-08/747</t>
  </si>
  <si>
    <t xml:space="preserve">На оплату відряджень вчителям, які проходять курси підвищення кваліфікації з  оновленого предмету " Захист України" </t>
  </si>
  <si>
    <t xml:space="preserve">КПКВ 0611021                    КЕКВ 2250  </t>
  </si>
  <si>
    <t>Ремонт покрівлі  адміністративного приміщення за адресою пл.                              ім. Івана Франка,1</t>
  </si>
  <si>
    <t>Додаткові кошти  на придбання будівельних  матеріалів для Будинку дітей та юнацтва +50 000; для проведення тендерної  закупівлі: на послуги з обслуговування внутрішньобудинкових мереж тепло - та гарячого водопостачання + 266 000; для безперервного доступу до мережі інтернет в закладах освіти + 200 000; додаткові кошти  на капремонт харчоблоку та їдальні в ЗОШ.№7 + 300 000 грн та гімназії №10 + 250 000грн</t>
  </si>
  <si>
    <t xml:space="preserve">Гімназії №16: для проведення тендерної  закупівлі:  послуги з обслуговування внутрішньобудинкових мереж тепло - та гарячого водопостачання </t>
  </si>
  <si>
    <t>КПКВ 0212010                               КЕКВ 3210 (3110)</t>
  </si>
  <si>
    <t>КПКВ 0212111                                КЕКВ 2240</t>
  </si>
  <si>
    <t>На Програму  "Молодь Ніжинської міської територіальної громади на 2025 рік" для проведення заходів для молоді           (тренінгів, молодіжних форумів та до Дня молоді)</t>
  </si>
  <si>
    <t>На коткування футбольних полів</t>
  </si>
  <si>
    <r>
      <t xml:space="preserve">Субвенція з місцевого бюджету  на  </t>
    </r>
    <r>
      <rPr>
        <b/>
        <sz val="11"/>
        <rFont val="Times New Roman"/>
        <family val="1"/>
        <charset val="204"/>
      </rPr>
      <t xml:space="preserve">реалізацію публічного інвестиційного проекту з виплати грошової компенсації за належні для отримання жилі приміщення </t>
    </r>
    <r>
      <rPr>
        <sz val="11"/>
        <rFont val="Times New Roman"/>
        <family val="1"/>
        <charset val="204"/>
      </rPr>
      <t xml:space="preserve">для сімей осіб, визначених пунктами 2—5 частини першої статті 101 Закону України «Про статус ветеранів війни, гарантії їх соціального захисту», для осіб з інвалідністю I—II групи, яка настала внаслідок поранення, контузії, каліцтва або захворювання, одержаних під час безпосередньої участі в антитерористичній операції, забезпеченні її проведення,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у заходах, необхідних для забезпечення оборони України, захисту безпеки населення та інтересів держави у зв’язку з військовою агресією Російської Федерації проти України, визначених пунктами 11—14 частини другої статті 7 Закону України «Про статус ветеранів війни, гарантії їх соціального захисту» та які потребують поліпшення житлових умов, за рахунок відповідної субвенції з державного бюджету </t>
    </r>
  </si>
  <si>
    <t>Фінпідтримка для проведення ремонтних робіт в туалеті вул.                                   С.Прощенка,5 Б</t>
  </si>
  <si>
    <t>Поточні видатки: оплата природного газу + 3 000; бензин + 160 000; інші поточні видатки + 287 000</t>
  </si>
  <si>
    <t xml:space="preserve">Службова записка  старости Кунашівсько - Переяслівського старостинского округу  від 10.06.2025 </t>
  </si>
  <si>
    <t>КПКВ 0210160                          КЕКВ 2275</t>
  </si>
  <si>
    <t xml:space="preserve"> Для проведення поточного ремонту їдальні гімназії №2 (у зв’язку з ураженням грибком та пліснявою  стін та стелі  їдальні)</t>
  </si>
  <si>
    <t>КПКВ 1115012                        КЕКВ 2240</t>
  </si>
  <si>
    <t xml:space="preserve">Лист  відділу фізичної культури та спорту від 02.06.2025 № 02-25/47 </t>
  </si>
  <si>
    <t>Кошти для  фінансування  участі спортсменів з хортингу та  бойового  самбо у Чемпіонатах Європи, України та Чернігівської області вихованців  Ніжинської КДЮСН НМО ФСТ                           "Спартак"</t>
  </si>
  <si>
    <t>Лист  відділу фізичної культури та спорту від 06.06.2025 № 02-25/50</t>
  </si>
  <si>
    <t xml:space="preserve">(+-) 90 000 </t>
  </si>
  <si>
    <t>На фінансову підтримку   для своєчасного розрахунку  по подваткам, зборам і  обов’язковим платежам до держбюджету (ЄСВ)</t>
  </si>
  <si>
    <t xml:space="preserve">Інша субвенція на виконання доручень виборців  депутатами обласної ради </t>
  </si>
  <si>
    <t>Лист відділу з питань фізичної культури та спорту від 10.06.2025 № 02-25/52</t>
  </si>
  <si>
    <t>Кошти для фінансування  участі спортсменів з дзюдо  у Кубках Європи             (м. Рига (Латвія) та м.Дьйор                             (Угорщина)</t>
  </si>
  <si>
    <t>Лист  МЦ "Спорт для всіїх" від 11.06.2025                     № 102</t>
  </si>
  <si>
    <t>КПКВ 1115061                           КЕКВ 2210</t>
  </si>
  <si>
    <t>КПКВ 0813225         КЕКВ 2730                               - 12 994 937                        КЕКВ 3240                            + 12 994 937</t>
  </si>
  <si>
    <t xml:space="preserve">КПКВ 0813242              КЕКВ 2730     </t>
  </si>
  <si>
    <t>Проведення поточного ремонту вхідного вузла ПРУ № 95727 (укриття  під інфекційним відділенням)</t>
  </si>
  <si>
    <t>2 138 526,00</t>
  </si>
  <si>
    <t>12 600,00</t>
  </si>
  <si>
    <t>Разом</t>
  </si>
  <si>
    <t>Лист управління освіти від 21.05.2025                              № 01-08/680</t>
  </si>
  <si>
    <t>Лист  КЗ Молодіжний центр від 16.06.2025       № 35</t>
  </si>
  <si>
    <t>Лист КНП ЦМЛ ім.                 М. Галицького від 09.06.2025 № 01-11/1934</t>
  </si>
  <si>
    <t>( +-) 39 000</t>
  </si>
  <si>
    <t>КПКВ 0213133                       КЕКВ 2610 ( +;-)</t>
  </si>
  <si>
    <t>Лист  управління освіти від 16.05.2025 № 01-08/785</t>
  </si>
  <si>
    <t>( +-) 194 000</t>
  </si>
  <si>
    <t xml:space="preserve">Перерозподіл  кошторисних призначень з послуг теплопостачання ЗДО - 40 000  на програму  інформатизації + 40 000 грн. </t>
  </si>
  <si>
    <t>Лист КНП ЦМЛ від 12.06.2025 № 01-11/958</t>
  </si>
  <si>
    <t>( +-) 180 000</t>
  </si>
  <si>
    <t>КПКВ 0212010                            КЕКВ 3210 ( +;-)</t>
  </si>
  <si>
    <t xml:space="preserve">Лист Регіонального сервісного центру  ГСЦ МВС від 13.06.2025 № 31/33-06-5975-2025 </t>
  </si>
  <si>
    <t xml:space="preserve">( +-) 500 000 </t>
  </si>
  <si>
    <t>І</t>
  </si>
  <si>
    <t>Лист управління освіти  від 16.06.225 № 01-08/789</t>
  </si>
  <si>
    <t xml:space="preserve">КПКВ 0611021                        КЕКВ 2000                                  КЕКВ 3000           </t>
  </si>
  <si>
    <t>КПКВ 0212010                      КЕКВ 3210 ( +;-)</t>
  </si>
  <si>
    <r>
      <t xml:space="preserve">Гімназії №10 на підготовку закладу  </t>
    </r>
    <r>
      <rPr>
        <b/>
        <sz val="14"/>
        <rFont val="Times New Roman"/>
        <family val="1"/>
        <charset val="204"/>
      </rPr>
      <t xml:space="preserve">до можливого оснащення за рахунок  грантових коштів у рамках реалізації інноваційного проекту </t>
    </r>
    <r>
      <rPr>
        <sz val="14"/>
        <rFont val="Times New Roman"/>
        <family val="1"/>
        <charset val="204"/>
      </rPr>
      <t xml:space="preserve">- проведення ремонтних робіт ( поточні / капітальні) в 6 навчальних кабінетах  (орієнтовна вартість) </t>
    </r>
  </si>
  <si>
    <t>КПКВ 0611231     КЕКВ 2240                 + 900 962                     КЕКВ 3132                 + 1 237 564</t>
  </si>
  <si>
    <r>
      <t xml:space="preserve">Співфінансування </t>
    </r>
    <r>
      <rPr>
        <sz val="14"/>
        <rFont val="Times New Roman"/>
        <family val="1"/>
        <charset val="204"/>
      </rPr>
      <t>з місцевого бюджету  на реалізацію  публічного інвестиційного проекту на облаштування безпечних умов у закладах, що надають загальну середню освіту (протипожежний захист)…</t>
    </r>
  </si>
  <si>
    <t>Додаткові кошти: для оплати проектно-кошторисної документації по об’єктам "Капітальний ремонт приміщень гім. № 10" + 100 000,00, "Капітальний ремонт приміщень гім. № 17" + 100 000,00  (обладнання приміщень системами пожежної сигналізації, оповіщування про пожежу і управління евакуюванням людей та устаткування передавання тривожних сповіщень)</t>
  </si>
  <si>
    <t xml:space="preserve">У зв’язку із розміщенням  в адміністративному приміщенні старостату  с. Кунашівка офісу поліцейського  офіцера громади                (збільшення опалювальної площі на 64 кв.м )  потреба с. Кунашівка на :дрова  + 80,0 тис. грн, пілети паливні ( соняшникові ) + 70,0 тис. грн,             с. Переяслівка  на дрова + 10,0 тис грн </t>
  </si>
  <si>
    <r>
      <t xml:space="preserve">Додаткові кошти </t>
    </r>
    <r>
      <rPr>
        <u/>
        <sz val="14"/>
        <rFont val="Times New Roman"/>
        <family val="1"/>
        <charset val="204"/>
      </rPr>
      <t>гімназії №13</t>
    </r>
    <r>
      <rPr>
        <sz val="14"/>
        <rFont val="Times New Roman"/>
        <family val="1"/>
        <charset val="204"/>
      </rPr>
      <t xml:space="preserve">  на  електропостачання в сумі 250 000 грн; </t>
    </r>
    <r>
      <rPr>
        <b/>
        <sz val="14"/>
        <rFont val="Times New Roman"/>
        <family val="1"/>
        <charset val="204"/>
      </rPr>
      <t xml:space="preserve"> </t>
    </r>
    <r>
      <rPr>
        <sz val="14"/>
        <rFont val="Times New Roman"/>
        <family val="1"/>
        <charset val="204"/>
      </rPr>
      <t>для закупівлі матеріалів + 150 000 грн та оплату послуг з ремонту коридору   та навчальних класів закладу                                       + 150 000 грн</t>
    </r>
  </si>
  <si>
    <t>Лист управління комунального майна та земельних відносин від 16.06.2025 № 594</t>
  </si>
  <si>
    <t>КПКВ 3110180        КЕКВ 2240</t>
  </si>
  <si>
    <r>
      <t xml:space="preserve">Лист управління освіти від 17.06.2025 № 01-08/800                                       </t>
    </r>
    <r>
      <rPr>
        <sz val="11"/>
        <rFont val="Times New Roman"/>
        <family val="1"/>
        <charset val="204"/>
      </rPr>
      <t>П6.  Постанови КМУ від 30.12.2024 № 1530   зі змінами (50%)</t>
    </r>
  </si>
  <si>
    <r>
      <t xml:space="preserve">Цільова програма  проведення  археологічних досліджень (корегування існуючих  охоронних археологічних зон) </t>
    </r>
    <r>
      <rPr>
        <i/>
        <sz val="11"/>
        <rFont val="Times New Roman"/>
        <family val="1"/>
        <charset val="204"/>
      </rPr>
      <t>оплата послуг археологів</t>
    </r>
  </si>
  <si>
    <t>Лист КП "ВУКГ" від 05.06.2025 №739/03-03 Лист  УЖКГ та Б від 20.06.2025 №01-14/579</t>
  </si>
  <si>
    <t>Лист УЖКГ та Б  від 20.06.2025 № 01-14/579</t>
  </si>
  <si>
    <t>КПКВ 0611021                             КЕКВ 2210                    + 250 000                                   КЕКВ 2240                   + 350 000</t>
  </si>
  <si>
    <t xml:space="preserve"> ( +-) 30 000</t>
  </si>
  <si>
    <t xml:space="preserve">КПКВ 1218110                          КЕКВ 3122                      - 5 700 000          КПКВ  1218110              КЕКВ 2210                + 500 000                    КЕКВ 2240                           + 1 200 000       КЕКВ 3132                     + 4 000 000        </t>
  </si>
  <si>
    <t>Лист управління освіти від 20.06.2025                        № 01-08/814</t>
  </si>
  <si>
    <t>Перерозподіл річних кошторисних призначень гімназії №14  з теплопостачання -136 000 на придбання продуктів харчування  для дошкільного підрозділу+ 136 000 грн.</t>
  </si>
  <si>
    <t>(+-) 136 000</t>
  </si>
  <si>
    <t xml:space="preserve">КПКВ 0611021   КЕКВ 2271                        - 136 000                       КЕКВ 2230                         + 136 000  </t>
  </si>
  <si>
    <t>Лист управління освіти від 23.06.2025                        № 01-08/820</t>
  </si>
  <si>
    <t>Перерозподіл річних кошторисних призначень гімназії №16 з теплопостачання -55 000 на поточний ремонт електромережі ( заміна лічильника) та за надані послуги  по програмуванню  лічильника+55 000</t>
  </si>
  <si>
    <t>( +-) 55 000</t>
  </si>
  <si>
    <t>КПКВ 0611021       КЕКВ 2271                        - 55 000                            КЕКВ 2240                   + 55 000</t>
  </si>
  <si>
    <t>Лист УЖКГ та Б від 25.06.2025 № 01-14/594</t>
  </si>
  <si>
    <t>(+-) 70 000</t>
  </si>
  <si>
    <t>КПКВ 0813104                         КЕКВ 2271                          -  200 000                 КЕКВ 2240                           + 200 000</t>
  </si>
  <si>
    <t>КПКВ 0611021                           КЕКВ 2271                          - 70 000                               КПКВ 0617520                                     КЕКВ 2240                           + 70 000</t>
  </si>
  <si>
    <t>КПКВ 0611010                       КЕКВ 2271                          - 40 000                         КПКВ 0617520                           КЕКВ 3110                       + 40 000</t>
  </si>
  <si>
    <t>КПКВ 0611021                    КЕКВ 2271                            - 194 000                          КЕКВ 2240                         + 194 000</t>
  </si>
  <si>
    <t xml:space="preserve">Фінпідтримка на виконання ремонту покрівлі  адмінбудівлі на ВНС  "Червоноказача" (площа 216 м.кв.), закупівля витратних матеріалів </t>
  </si>
  <si>
    <t xml:space="preserve">Фінпідтримка на відшкодування  вартості спожитої електроенергії </t>
  </si>
  <si>
    <t>КПКВ 3719800                             КЕКВ 3220                         - 500 000                      КЕКВ 2620                          + 500 000</t>
  </si>
  <si>
    <t>Лист КП "ВУКГ" від 06.06.2025 №736/03-03; Лист УЖКГ та Б від 20.06.2025 № 01-14/579</t>
  </si>
  <si>
    <t>КПКВ 1216030                       КЕКВ 2610                  +2 300 000 (ЗП);     КПКВ 1217461          КЕКВ 2240                + 3 000 000;         КПКВ 1218110        КЕКВ 3122                  - 5 300 000</t>
  </si>
  <si>
    <t>Лист  КП "СЄЗ" від 06.06.2025 № 653         Лист  УЖКГ та Б від 20.06.2025 № 01-14/579</t>
  </si>
  <si>
    <t xml:space="preserve">На фінансову підтримку   для сплати  податку з доходів  фізичних осіб                  (ПДФО) </t>
  </si>
  <si>
    <r>
      <rPr>
        <b/>
        <sz val="14"/>
        <rFont val="Times New Roman"/>
        <family val="1"/>
        <charset val="204"/>
      </rPr>
      <t xml:space="preserve">Субвенція </t>
    </r>
    <r>
      <rPr>
        <sz val="14"/>
        <rFont val="Times New Roman"/>
        <family val="1"/>
        <charset val="204"/>
      </rPr>
      <t>з місцевого бюджету  на реалізацію  публічного інвестиційного проекту на облаштування безпечних умов у закладах, що надають загальну середню освіту (протипожежний захист)…</t>
    </r>
  </si>
  <si>
    <t>Лист Департаменту фінансів  від 29.05.2025 № 06-15/68</t>
  </si>
  <si>
    <t>(+-) 19 548,00</t>
  </si>
  <si>
    <t>Лист Департаменту фінансів  від 10.06.2025                         № 4-43/2024</t>
  </si>
  <si>
    <t>( +-) 30 000</t>
  </si>
  <si>
    <t xml:space="preserve">КПКВ 1218110                          КЕКВ 3122                          - 4 190 000                                КПКВ 1217670                                КЕКВ 3210                          + 4 190 000    </t>
  </si>
  <si>
    <t>перерозподіл  кошторисних призначень   (гімназія № 14)  з послуг теплопостачання - 70 000 на  програму інформатизації + 70 000 грн.</t>
  </si>
  <si>
    <t xml:space="preserve">Лист КП "НУВКГ" від  26.06.2025 №410              </t>
  </si>
  <si>
    <t>Перерозподіл кошторисних призначень: з Комплексної програми енергоефективності бюджетної, комунальної та житлової сфери Ніжинської МТГ на 2022- 2025р.р                     -70 000 на  міську цільову програму "Юридичного обслуговування                   УЖКГ та Б "+70 000</t>
  </si>
  <si>
    <t>Службова записка відділу інформаційних технологій від 25.06.2025</t>
  </si>
  <si>
    <t>Лист відділу у справах сім’ї та молоді від 30.06.2025</t>
  </si>
  <si>
    <t>КПКВ 0213123     КЕКВ 2210,2240</t>
  </si>
  <si>
    <t>На Комплексну програму підтримки сім’ї, забезпечення гендерної рівності та протидії торгівлі людьми  на 2025 рік                        ( День Захисників та Захисниць)</t>
  </si>
  <si>
    <t xml:space="preserve">  </t>
  </si>
  <si>
    <t>Службова записка  відділу з питань НС,ЦЗН,ОМП від 02.06.2025 № 08-29</t>
  </si>
  <si>
    <t>Лист Ніжинського               міського ЦСС від 27.06.2025 № 1-23/634</t>
  </si>
  <si>
    <t>КПКВ 0813121              КЕКВ 2240 + 6 100   КЕКВ 2800                    +107 000</t>
  </si>
  <si>
    <r>
      <t xml:space="preserve">У зв’язку із отриманням на безоплатній основі від Фонду ООН у галузі народонаселення (UNFPA)  автомобіля Fiat Uiysii для роботи  мобільної бригади соціально -  психологічної допомоги особам,  які постраждали від домашнього  насильства -  </t>
    </r>
    <r>
      <rPr>
        <b/>
        <sz val="14"/>
        <rFont val="Times New Roman"/>
        <family val="1"/>
        <charset val="204"/>
      </rPr>
      <t xml:space="preserve">для реєстрації автомобіля </t>
    </r>
  </si>
  <si>
    <t>Лист Управління культури від 30.06.2025 № 01-16/292</t>
  </si>
  <si>
    <t>( +-) 35 000</t>
  </si>
  <si>
    <t>КПКВ 1010180    КЕКВ 2240 ( +;-)</t>
  </si>
  <si>
    <t>Зміни в межах планових асигнувань ( +;-)</t>
  </si>
  <si>
    <r>
      <t xml:space="preserve">Зміни до помісячного розпису субвенції з місцевого бюджету на забезпечення  діяльності фахівців із супроводу ветеранів війни та демобілізованих осіб та окремі заходи з підтримки осіб, які захищали незалежність, суверенітет та територіальну цілісність  України, за рахунок відповіднгої субвенції з державного бюдету </t>
    </r>
    <r>
      <rPr>
        <b/>
        <i/>
        <sz val="14"/>
        <rFont val="Times New Roman"/>
        <family val="1"/>
        <charset val="204"/>
      </rPr>
      <t xml:space="preserve">(червень                                                      + 19 548,0; липень -4 705; серпень                         - 14 843) </t>
    </r>
  </si>
  <si>
    <t>КПКВ 0212010                     КЕКВ 2610                                                 (2273 - 452 400);   КПКВ 0217520               КЕКВ 2610                             (2240 + 452 400)</t>
  </si>
  <si>
    <t>Перерозподіл  кошторисних призначень з послуг теплопостачання ЗЗСО- 194 000 на проведення поточного ремонту системи опалення із заміною радіаторів в приміщенні гімназії №14 + 194 000</t>
  </si>
  <si>
    <t>КПКВ 1115012                        КЕКВ 2240                  +30 000                   КПКВ 1110180       КЕКВ 2240                             -30 000</t>
  </si>
  <si>
    <t xml:space="preserve">За рахунок перевиконання  бюджету розвитку за 5 міс. 2025 року в сумі 6 820 741 грн. </t>
  </si>
  <si>
    <t xml:space="preserve">Додаткові кошти: для придбання бульдозера для використання на полігоні твердих побутових відходів м. Ніжина (МЦ програма розвитку та фінпідтримки КП Ніжинської МТГ на 2025 рік) </t>
  </si>
  <si>
    <t>( +-)2 879 259</t>
  </si>
  <si>
    <t xml:space="preserve">КПКВ  1217670
КЕКВ  3210                   + 2 879 259       КПКВ   1218110                          КЕКВ 3122                        -2 879 259 </t>
  </si>
  <si>
    <t>( +-)5 700 000</t>
  </si>
  <si>
    <t>( +-)5  300 000</t>
  </si>
  <si>
    <t>Лист  УЖКГ та Б від 30.06.2025 " 01-14/594-1</t>
  </si>
  <si>
    <t>( +-)4 190 000</t>
  </si>
  <si>
    <t xml:space="preserve">Перерозподіл кошторисних призначень: на проведення капітального ремонту свердловини №3925/16 на водозаборі Червона Гребля (поповінення статутного капіталу)  за рахунок невикористаних асигнувань по будівництву, придбанню та встановленню  зах. споруд цивільного захисту </t>
  </si>
  <si>
    <t>Перерозподіл кошторисних призначень: на ремонт асфальтного покриття території стаціонару по вул. С.Прощенка,21за рахунок невикористаних асигнувань по будівництву, придбанню та встановленню  зах. споруд цивільного захисту</t>
  </si>
  <si>
    <t>( +-)99 924,00</t>
  </si>
  <si>
    <t>КПКВ 0217330    КЕКВ 3142                              - 99 924                         КПКВ 0217520        КЕКВ 2240                       + 99 924</t>
  </si>
  <si>
    <t>Перерозподіл кошторисних призначень в межах : з Програми  виконання власних повноважень на Програму  здійснення представницьких видатків  для участі делегації представників  культури  у заходах до Дня міста Коломия, оплата транспортних послуг</t>
  </si>
  <si>
    <t>Перерозподіл кошторисних призначень: на виконання робіт по загальному благоустрою по місту за рахунок невикористаних асигнувань по будівництву, придбанню та встановленню  зах. споруд цивільного захисту</t>
  </si>
  <si>
    <t>( +-)199 000</t>
  </si>
  <si>
    <t xml:space="preserve">( +-)1 000 000 </t>
  </si>
  <si>
    <t xml:space="preserve">КПКВ 1216030                      КЕКВ 2240                        + 1 000 000                  КПКВ 1218110                     КЕКВ 3122                       -1 000 000                  </t>
  </si>
  <si>
    <t>Лист УЖКГ та Б від 01.07.2025 № 01-14/605</t>
  </si>
  <si>
    <t>Перерозподіл кошторисних призначень: на влаштування блискавкозахисту для сонячної електростанції за адресою  вул. Червона  Гребля, 20б</t>
  </si>
  <si>
    <t>КПКВ 0210160                             КЕКВ 2274+ 3 000                  КЕКВ 2210                         + 160 000                     КЕКВ 2000                             + 287 000</t>
  </si>
  <si>
    <t>КПКВ 0611232     КЕКВ 2240                       + 900 962                    КЕКВ 3132                                     + 1 237 564</t>
  </si>
  <si>
    <t xml:space="preserve">КПКВ 1216030 КЕКВ2240 + 192 000   КЕКВ 2610                            + 1 500 000              </t>
  </si>
  <si>
    <t xml:space="preserve">КПКВ 0218210              КЕКВ  2610                  + 21 800             </t>
  </si>
  <si>
    <r>
      <rPr>
        <b/>
        <sz val="14"/>
        <rFont val="Times New Roman"/>
        <family val="1"/>
        <charset val="204"/>
      </rPr>
      <t xml:space="preserve">Оплата електроенергії + 6 800 грн; теплопостачання  + 15 000;  </t>
    </r>
    <r>
      <rPr>
        <sz val="14"/>
        <rFont val="Times New Roman"/>
        <family val="1"/>
        <charset val="204"/>
      </rPr>
      <t xml:space="preserve">                придбання  обладнання  і предметів довгострокового користування                   + 80 000 ( 2 ноутбуки та 1 принтер)</t>
    </r>
  </si>
  <si>
    <t>КПКВ 1216030                       КЕКВ 2210</t>
  </si>
  <si>
    <t>КПКВ 1217640                       КЕКВ 2610-70 000            КПКВ 1210180                  КЕКВ 2800                        +70 000</t>
  </si>
  <si>
    <t>За рахунок перевиконання доходної частини загального фонду бюджету за 5 міс.2025р.                                                               в сумі 7 073 426 грн.</t>
  </si>
  <si>
    <t xml:space="preserve">Перерозподіл річних кошторисних призначень : для придбання бульдозера для використання на полігоні твердих побутових відходів м. Ніжина (МЦ програма розвитку та фінпідтримки КП Ніжинської МТГ на 2025 рік) за рахунок невикористаних асигнувань по будівництву, придбанню та встановленню  зах. споруд цивільного захисту  </t>
  </si>
  <si>
    <t>Перерозподіл  кошторисних призначень з теплопостачання на  оплату послуг з облаштування прилеглої території та видалення дерев</t>
  </si>
  <si>
    <t>Перерозподіл кошторисних призначень з капвидатків на поточні по програмі інформатизації для закупівлі проектно - кошторисної документації з експертизою по об’єкту "Технічне переоснащення  локальної мережі передачі даних Виконавчого комітету ніжинської міської ради Чернігівської області..."</t>
  </si>
  <si>
    <r>
      <t xml:space="preserve">Перерозподіл в межах: на виконання заходів  МЦП  «Удосконалення системи поводження з твердими побутовими відходами, розвитку та збереження зелених насаджень, благоустрою територій Ніжинської  міської територіальної громади на 2025 рік» + 6 923 590  </t>
    </r>
    <r>
      <rPr>
        <b/>
        <u/>
        <sz val="14"/>
        <rFont val="Times New Roman"/>
        <family val="1"/>
        <charset val="204"/>
      </rPr>
      <t>(2 300 000-ЗП серпень - вересень);</t>
    </r>
    <r>
      <rPr>
        <u/>
        <sz val="14"/>
        <rFont val="Times New Roman"/>
        <family val="1"/>
        <charset val="204"/>
      </rPr>
      <t xml:space="preserve">      </t>
    </r>
    <r>
      <rPr>
        <sz val="14"/>
        <rFont val="Times New Roman"/>
        <family val="1"/>
        <charset val="204"/>
      </rPr>
      <t xml:space="preserve">                                                    На утримання та поточний  ремонт  вулично - шляхової мережі міста                  + 10 000 000 </t>
    </r>
    <r>
      <rPr>
        <b/>
        <u/>
        <sz val="14"/>
        <rFont val="Times New Roman"/>
        <family val="1"/>
        <charset val="204"/>
      </rPr>
      <t xml:space="preserve">(3 000 000) </t>
    </r>
    <r>
      <rPr>
        <sz val="14"/>
        <rFont val="Times New Roman"/>
        <family val="1"/>
        <charset val="204"/>
      </rPr>
      <t>за рахунок невикористаних асигнувань по будівництву, придбанню та встановленню  зах. споруд цивільного захисту</t>
    </r>
  </si>
  <si>
    <t>Перерозподіл в межах: Кошти для фінансування  участі спортсменів з боротьби самбо у Кубку України за рахунок невикористаних лімітів по програмі власних повноважень</t>
  </si>
  <si>
    <t>КПКВ 0212010                        КЕКВ 2610 (2240)   + 199 000          КПКВ 1218110     КЕКВ 3122                      - 199 000</t>
  </si>
  <si>
    <r>
      <t xml:space="preserve">Субвенція з державного бюджету  місцевим бюджетам на покращення якості гарячого харчування  учнів початкових класів ЗЗСО </t>
    </r>
    <r>
      <rPr>
        <b/>
        <sz val="14"/>
        <rFont val="Times New Roman"/>
        <family val="1"/>
        <charset val="204"/>
      </rPr>
      <t>(С.Ф.)</t>
    </r>
  </si>
  <si>
    <t>Зміни, внесені на бюджетній комісії 02.07.2025</t>
  </si>
  <si>
    <t>Пропозиція бюджетної комісії</t>
  </si>
  <si>
    <t>( +-) 228 000</t>
  </si>
  <si>
    <t xml:space="preserve">КПКВ 1115011                        КЕКВ 2240-228000 КПКВ 0218240    КЕКВ 3110+228000 </t>
  </si>
  <si>
    <t>Лист управління освіти від 02.07.2025                       №01-08/877</t>
  </si>
  <si>
    <t>Пропозиції бюджетної комісії</t>
  </si>
  <si>
    <t xml:space="preserve">КПКВ 1218110                 КЕКВ 3122                              </t>
  </si>
  <si>
    <t xml:space="preserve">Перерозподіл кошторисних призначень із заходів по футболу на придбання квадроцикла по програмі ТРО </t>
  </si>
  <si>
    <t>Перерозподіл кошторисних призначень гімназії №15 із теплопостачання                    -183 000на оплату юридичних послуг + 180 000 та оплату електронних послуг  з запису токена +3 000</t>
  </si>
  <si>
    <t>( +-) 183 000</t>
  </si>
  <si>
    <t xml:space="preserve">КПКВ 0611021        КЕКВ 2271- 183000 КЕКВ 2240+180000                                  КПКВ 0617520    КЕКВ 2240 + 3000     </t>
  </si>
  <si>
    <t>( +-) 95 000</t>
  </si>
  <si>
    <t>КПКВ 1217640                   КЕКВ 2240                      +95 000            КПКВ 1218110                 КЕКВ 3122                              -95 000</t>
  </si>
  <si>
    <r>
      <t xml:space="preserve">За рахунок невикористаних асигнувань по будівництву, придбанню та встановленню  зах. споруд цивільного захисту </t>
    </r>
    <r>
      <rPr>
        <u/>
        <sz val="14"/>
        <rFont val="Times New Roman"/>
        <family val="1"/>
        <charset val="204"/>
      </rPr>
      <t xml:space="preserve">розподілити на :  </t>
    </r>
  </si>
  <si>
    <t>КПКВ 0210160       КЕКВ 2240</t>
  </si>
  <si>
    <t xml:space="preserve">КПКВ 1115031                      КЕКВ 2210+100000 </t>
  </si>
  <si>
    <t xml:space="preserve">Придбання спортивної форми та інвентарю на відділення боксу  КДЮСШ                                    </t>
  </si>
  <si>
    <t>Проведення ремонту сходів в ЦНАПі</t>
  </si>
  <si>
    <t>25</t>
  </si>
  <si>
    <t>Передплата періодичних видань  на ІІ півріччя 2025 року -25 000; на І півріччя 2026 року -25 000 та придбання книг</t>
  </si>
  <si>
    <t>Лист відділу з питань фізичної культури та  спорту від 26.06.2025     № 02-25/58</t>
  </si>
  <si>
    <t>від 03 липня 2025 р.№ 5-48/2025</t>
  </si>
  <si>
    <r>
      <rPr>
        <b/>
        <sz val="14"/>
        <rFont val="Times New Roman"/>
        <family val="1"/>
        <charset val="204"/>
      </rPr>
      <t>на стерилізацію та кастрацію тварин - 98 000; обслуговування відеокамер по місту - 94 000;</t>
    </r>
    <r>
      <rPr>
        <sz val="14"/>
        <rFont val="Times New Roman"/>
        <family val="1"/>
        <charset val="204"/>
      </rPr>
      <t xml:space="preserve"> утримання  та поточний ремонт вулично - шляхової мережі -10 000 000;  </t>
    </r>
    <r>
      <rPr>
        <b/>
        <sz val="14"/>
        <rFont val="Times New Roman"/>
        <family val="1"/>
        <charset val="204"/>
      </rPr>
      <t xml:space="preserve">заробітна плата та супутні витрати на викошування додаткових територій ( КП "СЄЗ", програма з ТПВ)  - 1 500 000; </t>
    </r>
    <r>
      <rPr>
        <sz val="14"/>
        <rFont val="Times New Roman"/>
        <family val="1"/>
        <charset val="204"/>
      </rPr>
      <t xml:space="preserve"> на юридичну програму )  подання документів до судів загальної юрисдикції) - 70 000</t>
    </r>
  </si>
  <si>
    <t>На фінансування послуг з виготовлення  паспорту пам’ятки архітектури культурної спадщини місцевого значення, який необхідний  для укладання охоронного договору на пам’ятку культурної спадщини</t>
  </si>
  <si>
    <t>на придбання 14 контейнерів для ТПВ, підприємству КП "ВУКГ"</t>
  </si>
  <si>
    <t>Коригування робочого проекту реконструкції підвального приміщення  під захисну споруду цивільного  захисту подвійного призначення по вул. Шевченка,99 Є</t>
  </si>
  <si>
    <t>Збільшити кошторисні призначення для закупівлі автотранспортного засобу , відповідно до службової записки відділу економіки та згідно цінових пропозицій  на ринку продажу нових легкових авто</t>
  </si>
  <si>
    <t>Кошти для придбання ПММ, проведення покосу на спортивних майданчиках, що розташовані у міському парку та за місцем проживання +15,0 тис. грн;                                    для ремонту автомобіля Газ 32023 Дует  +15,0 тис. грн.</t>
  </si>
  <si>
    <t>Лист КНП ЦМЛ ім. М. Галицького від 06.06.2025                              № 01-11/1930;                      пропозиція бюджетної комісії</t>
  </si>
  <si>
    <t>Проведення капітальних ремонтів  приміщень  КНП ЦМЛ ім. М. Галицького</t>
  </si>
  <si>
    <t xml:space="preserve">КПКВ 0212010                                                                                                                                   КЕКВ 3210 -                 3 000 000     </t>
  </si>
  <si>
    <t>Перерозподіл кошторисних призначень: з капремонту  дитячого відділення -180 000 на виготовлення проектно-  кошторисної документації по капремонту  приміщення 2- го поверху головного корпусу під облаштування  блоків інтенсивної  терапії+180 000</t>
  </si>
  <si>
    <t xml:space="preserve">Перерозподіл кошторисних призначень: з капітальних видатків на поточний  ремонт територіального  сервісного центру           № 7443 </t>
  </si>
  <si>
    <t xml:space="preserve">Перерозподіл кошторисних призначень: з  теплопостачання - 30 000  та з електроенергії -9 000 (економія) на оплату праці з нарахуваннями (зменшення дефіциту до кінця року ) + 39 000  </t>
  </si>
  <si>
    <t>Перерозподіл : з капітального ремонту дитячого відділення - 90,0 тис. грн на  виготовлення  проектно - кошторисної документації системи кисневого постачання блоку  інтервеційної радіології  та реперфузійної терапії на 20 ліжок та рентгеноопераційної з ангіографом + 90,0 тис. грн</t>
  </si>
  <si>
    <t xml:space="preserve">Перерозподіл кошторисних призначень: проведення поточних  та капітальних ремонтів захисних споруд цивільного захисту  та придбання комплектів керованого доступу до укриттів цивільного захисту </t>
  </si>
</sst>
</file>

<file path=xl/styles.xml><?xml version="1.0" encoding="utf-8"?>
<styleSheet xmlns="http://schemas.openxmlformats.org/spreadsheetml/2006/main">
  <fonts count="18">
    <font>
      <sz val="11"/>
      <color theme="1"/>
      <name val="Calibri"/>
      <family val="2"/>
      <charset val="204"/>
      <scheme val="minor"/>
    </font>
    <font>
      <sz val="10"/>
      <color theme="1"/>
      <name val="Calibri"/>
      <family val="2"/>
      <charset val="204"/>
      <scheme val="minor"/>
    </font>
    <font>
      <sz val="12"/>
      <name val="Times New Roman"/>
      <family val="1"/>
      <charset val="204"/>
    </font>
    <font>
      <sz val="14"/>
      <name val="Times New Roman"/>
      <family val="1"/>
      <charset val="204"/>
    </font>
    <font>
      <b/>
      <sz val="14"/>
      <name val="Times New Roman"/>
      <family val="1"/>
      <charset val="204"/>
    </font>
    <font>
      <b/>
      <sz val="14"/>
      <name val="Calibri"/>
      <family val="2"/>
      <charset val="204"/>
      <scheme val="minor"/>
    </font>
    <font>
      <sz val="14"/>
      <color theme="1"/>
      <name val="Times New Roman"/>
      <family val="1"/>
      <charset val="204"/>
    </font>
    <font>
      <b/>
      <sz val="16"/>
      <name val="Times New Roman"/>
      <family val="1"/>
      <charset val="204"/>
    </font>
    <font>
      <sz val="16"/>
      <name val="Calibri"/>
      <family val="2"/>
      <charset val="204"/>
      <scheme val="minor"/>
    </font>
    <font>
      <b/>
      <sz val="11"/>
      <name val="Times New Roman"/>
      <family val="1"/>
      <charset val="204"/>
    </font>
    <font>
      <sz val="8"/>
      <name val="Calibri"/>
      <family val="2"/>
      <charset val="204"/>
      <scheme val="minor"/>
    </font>
    <font>
      <u/>
      <sz val="14"/>
      <name val="Times New Roman"/>
      <family val="1"/>
      <charset val="204"/>
    </font>
    <font>
      <sz val="11"/>
      <name val="Times New Roman"/>
      <family val="1"/>
      <charset val="204"/>
    </font>
    <font>
      <b/>
      <sz val="16"/>
      <name val="Calibri"/>
      <family val="2"/>
      <charset val="204"/>
      <scheme val="minor"/>
    </font>
    <font>
      <sz val="16"/>
      <name val="Times New Roman"/>
      <family val="1"/>
      <charset val="204"/>
    </font>
    <font>
      <i/>
      <sz val="11"/>
      <name val="Times New Roman"/>
      <family val="1"/>
      <charset val="204"/>
    </font>
    <font>
      <b/>
      <i/>
      <sz val="14"/>
      <name val="Times New Roman"/>
      <family val="1"/>
      <charset val="204"/>
    </font>
    <font>
      <b/>
      <u/>
      <sz val="14"/>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theme="5" tint="0.79998168889431442"/>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diagonal/>
    </border>
    <border>
      <left style="thin">
        <color auto="1"/>
      </left>
      <right style="thin">
        <color auto="1"/>
      </right>
      <top/>
      <bottom/>
      <diagonal/>
    </border>
  </borders>
  <cellStyleXfs count="2">
    <xf numFmtId="0" fontId="0" fillId="0" borderId="0"/>
    <xf numFmtId="0" fontId="1" fillId="0" borderId="0"/>
  </cellStyleXfs>
  <cellXfs count="115">
    <xf numFmtId="0" fontId="0" fillId="0" borderId="0" xfId="0"/>
    <xf numFmtId="0" fontId="3" fillId="2" borderId="0" xfId="0" applyFont="1" applyFill="1" applyAlignment="1">
      <alignment vertical="center" wrapText="1"/>
    </xf>
    <xf numFmtId="0" fontId="3" fillId="2" borderId="0" xfId="0" applyFont="1" applyFill="1" applyAlignment="1">
      <alignment horizontal="center" vertical="center" wrapText="1"/>
    </xf>
    <xf numFmtId="0" fontId="4" fillId="2" borderId="0" xfId="0" applyFont="1" applyFill="1" applyBorder="1" applyAlignment="1">
      <alignment vertical="center" wrapText="1"/>
    </xf>
    <xf numFmtId="0" fontId="3" fillId="2" borderId="0" xfId="0" applyFont="1" applyFill="1" applyBorder="1" applyAlignment="1">
      <alignment vertical="center" wrapText="1"/>
    </xf>
    <xf numFmtId="0" fontId="5" fillId="2" borderId="0" xfId="0" applyFont="1" applyFill="1" applyBorder="1" applyAlignment="1">
      <alignment vertical="center" wrapText="1"/>
    </xf>
    <xf numFmtId="0" fontId="2" fillId="2" borderId="0" xfId="0" applyFont="1" applyFill="1" applyAlignment="1">
      <alignment vertical="center" wrapText="1"/>
    </xf>
    <xf numFmtId="0" fontId="4" fillId="2" borderId="1" xfId="0" applyFont="1" applyFill="1" applyBorder="1" applyAlignment="1">
      <alignment horizontal="center" vertical="center" wrapText="1"/>
    </xf>
    <xf numFmtId="0" fontId="4" fillId="2" borderId="0" xfId="0" applyFont="1" applyFill="1" applyAlignment="1">
      <alignment vertical="center" wrapText="1"/>
    </xf>
    <xf numFmtId="0" fontId="4" fillId="2" borderId="0" xfId="0" applyFont="1" applyFill="1" applyAlignment="1">
      <alignment horizontal="center" vertical="center" wrapText="1"/>
    </xf>
    <xf numFmtId="0" fontId="3"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3" fillId="2" borderId="0" xfId="0" applyFont="1" applyFill="1" applyBorder="1" applyAlignment="1">
      <alignment horizontal="center" vertical="center" wrapText="1"/>
    </xf>
    <xf numFmtId="0" fontId="4" fillId="2" borderId="0" xfId="0" applyFont="1" applyFill="1" applyBorder="1" applyAlignment="1">
      <alignment horizontal="center" vertical="center" wrapText="1"/>
    </xf>
    <xf numFmtId="0" fontId="4" fillId="2" borderId="5" xfId="0" applyFont="1" applyFill="1" applyBorder="1" applyAlignment="1">
      <alignment horizontal="center" vertical="center" wrapText="1"/>
    </xf>
    <xf numFmtId="49" fontId="4" fillId="2" borderId="1" xfId="0" applyNumberFormat="1" applyFont="1" applyFill="1" applyBorder="1" applyAlignment="1">
      <alignment horizontal="center" vertical="center" wrapText="1"/>
    </xf>
    <xf numFmtId="0" fontId="3" fillId="2" borderId="1" xfId="0" applyFont="1" applyFill="1" applyBorder="1" applyAlignment="1">
      <alignment vertical="center" wrapText="1"/>
    </xf>
    <xf numFmtId="4" fontId="3" fillId="2"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4" fontId="4" fillId="0" borderId="1" xfId="0" applyNumberFormat="1" applyFont="1" applyFill="1" applyBorder="1" applyAlignment="1">
      <alignment horizontal="center" vertical="center" wrapText="1"/>
    </xf>
    <xf numFmtId="4" fontId="3" fillId="0" borderId="1" xfId="0" applyNumberFormat="1" applyFont="1" applyFill="1" applyBorder="1" applyAlignment="1">
      <alignment horizontal="center" vertical="center" wrapText="1"/>
    </xf>
    <xf numFmtId="0" fontId="2" fillId="2" borderId="1" xfId="0" applyNumberFormat="1" applyFont="1" applyFill="1" applyBorder="1" applyAlignment="1">
      <alignment horizontal="center" vertical="top" wrapText="1"/>
    </xf>
    <xf numFmtId="0" fontId="4"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0" borderId="1" xfId="0" applyFont="1" applyFill="1" applyBorder="1" applyAlignment="1">
      <alignment horizontal="left" vertical="center" wrapText="1"/>
    </xf>
    <xf numFmtId="49" fontId="7" fillId="2" borderId="1" xfId="0" applyNumberFormat="1" applyFont="1" applyFill="1" applyBorder="1" applyAlignment="1">
      <alignment horizontal="center" vertical="center" wrapText="1"/>
    </xf>
    <xf numFmtId="4" fontId="7" fillId="2" borderId="1" xfId="0" applyNumberFormat="1" applyFont="1" applyFill="1" applyBorder="1" applyAlignment="1">
      <alignment horizontal="center" vertical="center" wrapText="1"/>
    </xf>
    <xf numFmtId="49" fontId="3" fillId="2" borderId="1" xfId="0" applyNumberFormat="1" applyFont="1" applyFill="1" applyBorder="1" applyAlignment="1">
      <alignment horizontal="center" vertical="center" wrapText="1"/>
    </xf>
    <xf numFmtId="0" fontId="12" fillId="2" borderId="1" xfId="0" applyFont="1" applyFill="1" applyBorder="1" applyAlignment="1">
      <alignment vertical="center" wrapText="1"/>
    </xf>
    <xf numFmtId="0" fontId="3" fillId="2"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2" fillId="2" borderId="1" xfId="0" applyFont="1" applyFill="1" applyBorder="1" applyAlignment="1">
      <alignment vertical="center" wrapText="1"/>
    </xf>
    <xf numFmtId="0" fontId="2" fillId="0" borderId="1" xfId="0" applyFont="1" applyFill="1" applyBorder="1" applyAlignment="1">
      <alignment horizontal="center" vertical="center" wrapText="1"/>
    </xf>
    <xf numFmtId="0" fontId="2" fillId="2" borderId="0" xfId="0" applyFont="1" applyFill="1" applyBorder="1" applyAlignment="1">
      <alignment vertical="center" wrapText="1"/>
    </xf>
    <xf numFmtId="0" fontId="3" fillId="2" borderId="5"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6" fillId="2" borderId="5" xfId="0" applyFont="1" applyFill="1" applyBorder="1" applyAlignment="1">
      <alignment horizontal="center" vertical="center" wrapText="1"/>
    </xf>
    <xf numFmtId="49" fontId="7" fillId="2" borderId="6" xfId="0" applyNumberFormat="1" applyFont="1" applyFill="1" applyBorder="1" applyAlignment="1">
      <alignment horizontal="center" vertical="center" wrapText="1"/>
    </xf>
    <xf numFmtId="0" fontId="7" fillId="2" borderId="0"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13" fillId="2" borderId="0" xfId="0" applyFont="1" applyFill="1" applyBorder="1" applyAlignment="1">
      <alignment horizontal="center" vertical="center" wrapText="1"/>
    </xf>
    <xf numFmtId="49" fontId="14" fillId="2" borderId="1" xfId="0" applyNumberFormat="1" applyFont="1" applyFill="1" applyBorder="1" applyAlignment="1">
      <alignment horizontal="center" vertical="center" wrapText="1"/>
    </xf>
    <xf numFmtId="0" fontId="14" fillId="2" borderId="5"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lignment horizontal="center" vertical="center" wrapText="1"/>
    </xf>
    <xf numFmtId="0" fontId="7" fillId="2" borderId="0" xfId="0" applyFont="1" applyFill="1" applyAlignment="1">
      <alignment horizontal="center" vertical="center" wrapText="1"/>
    </xf>
    <xf numFmtId="0" fontId="7" fillId="2" borderId="0" xfId="0" applyFont="1" applyFill="1" applyBorder="1" applyAlignment="1">
      <alignment vertical="center" wrapText="1"/>
    </xf>
    <xf numFmtId="14" fontId="13" fillId="2" borderId="0"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3" fontId="7" fillId="2" borderId="5" xfId="0" applyNumberFormat="1" applyFont="1" applyFill="1" applyBorder="1" applyAlignment="1">
      <alignment horizontal="center" vertical="center" wrapText="1"/>
    </xf>
    <xf numFmtId="3" fontId="7" fillId="2" borderId="1" xfId="0" applyNumberFormat="1" applyFont="1" applyFill="1" applyBorder="1" applyAlignment="1">
      <alignment horizontal="center" vertical="center" wrapText="1"/>
    </xf>
    <xf numFmtId="4" fontId="7" fillId="2" borderId="5" xfId="0" applyNumberFormat="1" applyFont="1" applyFill="1" applyBorder="1" applyAlignment="1">
      <alignment horizontal="center" vertical="center" wrapText="1"/>
    </xf>
    <xf numFmtId="0" fontId="7" fillId="2" borderId="0" xfId="0" applyFont="1" applyFill="1" applyAlignment="1">
      <alignment vertical="center" wrapText="1"/>
    </xf>
    <xf numFmtId="49" fontId="3" fillId="0" borderId="1" xfId="0" applyNumberFormat="1"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5" xfId="0" applyFont="1" applyFill="1" applyBorder="1" applyAlignment="1">
      <alignment horizontal="center" vertical="center" wrapText="1"/>
    </xf>
    <xf numFmtId="3" fontId="7" fillId="0" borderId="5" xfId="0" applyNumberFormat="1" applyFont="1" applyFill="1" applyBorder="1" applyAlignment="1">
      <alignment horizontal="center" vertical="center" wrapText="1"/>
    </xf>
    <xf numFmtId="0" fontId="4" fillId="0" borderId="5" xfId="0" applyFont="1" applyFill="1" applyBorder="1" applyAlignment="1">
      <alignment horizontal="center" vertical="center" wrapText="1"/>
    </xf>
    <xf numFmtId="0" fontId="3" fillId="0" borderId="5" xfId="0" applyFont="1" applyFill="1" applyBorder="1" applyAlignment="1">
      <alignment horizontal="center" vertical="center" wrapText="1"/>
    </xf>
    <xf numFmtId="3" fontId="7" fillId="0" borderId="1" xfId="0" applyNumberFormat="1" applyFont="1" applyFill="1" applyBorder="1" applyAlignment="1">
      <alignment horizontal="center" vertical="center" wrapText="1"/>
    </xf>
    <xf numFmtId="0" fontId="2" fillId="0" borderId="0" xfId="0" applyFont="1" applyFill="1" applyAlignment="1">
      <alignment vertical="center" wrapText="1"/>
    </xf>
    <xf numFmtId="0" fontId="4" fillId="2" borderId="6" xfId="0" applyFont="1" applyFill="1" applyBorder="1" applyAlignment="1">
      <alignment horizontal="center" vertical="center" wrapText="1"/>
    </xf>
    <xf numFmtId="3" fontId="7" fillId="0" borderId="1" xfId="0" applyNumberFormat="1" applyFont="1" applyFill="1" applyBorder="1" applyAlignment="1">
      <alignment horizontal="left" vertical="center" wrapText="1"/>
    </xf>
    <xf numFmtId="49" fontId="4" fillId="0" borderId="1" xfId="0" applyNumberFormat="1" applyFont="1" applyFill="1" applyBorder="1" applyAlignment="1">
      <alignment horizontal="center" vertical="center" wrapText="1"/>
    </xf>
    <xf numFmtId="49" fontId="7" fillId="0" borderId="1" xfId="0" applyNumberFormat="1" applyFont="1" applyFill="1" applyBorder="1" applyAlignment="1">
      <alignment horizontal="center" vertical="center" wrapText="1"/>
    </xf>
    <xf numFmtId="0" fontId="14" fillId="0" borderId="5" xfId="0" applyFont="1" applyFill="1" applyBorder="1" applyAlignment="1">
      <alignment horizontal="center" vertical="center" wrapText="1"/>
    </xf>
    <xf numFmtId="49" fontId="7" fillId="0" borderId="1" xfId="0" applyNumberFormat="1" applyFont="1" applyFill="1" applyBorder="1" applyAlignment="1">
      <alignment horizontal="left" vertical="center" wrapText="1"/>
    </xf>
    <xf numFmtId="0" fontId="3" fillId="0" borderId="1" xfId="0" applyFont="1" applyFill="1" applyBorder="1" applyAlignment="1">
      <alignment vertical="center" wrapText="1"/>
    </xf>
    <xf numFmtId="0" fontId="2" fillId="0" borderId="1" xfId="0" applyFont="1" applyFill="1" applyBorder="1" applyAlignment="1">
      <alignment vertical="center" wrapText="1"/>
    </xf>
    <xf numFmtId="3" fontId="7" fillId="0" borderId="5" xfId="0" applyNumberFormat="1" applyFont="1" applyFill="1" applyBorder="1" applyAlignment="1">
      <alignment horizontal="left" vertical="center" wrapText="1"/>
    </xf>
    <xf numFmtId="0" fontId="3" fillId="0" borderId="9" xfId="0" applyFont="1" applyFill="1" applyBorder="1" applyAlignment="1">
      <alignment horizontal="center" vertical="center" wrapText="1"/>
    </xf>
    <xf numFmtId="3" fontId="7" fillId="0" borderId="9" xfId="0" applyNumberFormat="1" applyFont="1" applyFill="1" applyBorder="1" applyAlignment="1">
      <alignment horizontal="center" vertical="center" wrapText="1"/>
    </xf>
    <xf numFmtId="0" fontId="14" fillId="0" borderId="9" xfId="0" applyFont="1" applyFill="1" applyBorder="1" applyAlignment="1">
      <alignment horizontal="center" vertical="center" wrapText="1"/>
    </xf>
    <xf numFmtId="3" fontId="4"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3" fillId="0" borderId="0" xfId="0" applyFont="1" applyFill="1" applyBorder="1" applyAlignment="1">
      <alignment horizontal="center" vertical="center" wrapText="1"/>
    </xf>
    <xf numFmtId="4" fontId="7" fillId="0" borderId="0" xfId="0" applyNumberFormat="1" applyFont="1" applyFill="1" applyBorder="1" applyAlignment="1">
      <alignment horizontal="center" vertical="center" wrapText="1"/>
    </xf>
    <xf numFmtId="4" fontId="3" fillId="0" borderId="0" xfId="0" applyNumberFormat="1" applyFont="1" applyFill="1" applyBorder="1" applyAlignment="1">
      <alignment horizontal="center" vertical="center" wrapText="1"/>
    </xf>
    <xf numFmtId="49" fontId="14" fillId="0" borderId="0" xfId="0" applyNumberFormat="1" applyFont="1" applyFill="1" applyBorder="1" applyAlignment="1">
      <alignment horizontal="center" vertical="center" wrapText="1"/>
    </xf>
    <xf numFmtId="4" fontId="7" fillId="0" borderId="5" xfId="0" applyNumberFormat="1" applyFont="1" applyFill="1" applyBorder="1" applyAlignment="1">
      <alignment horizontal="center" vertical="center" wrapText="1"/>
    </xf>
    <xf numFmtId="4" fontId="3" fillId="0" borderId="5" xfId="0" applyNumberFormat="1" applyFont="1" applyFill="1" applyBorder="1" applyAlignment="1">
      <alignment horizontal="center" vertical="center" wrapText="1"/>
    </xf>
    <xf numFmtId="49" fontId="7" fillId="0" borderId="5" xfId="0" applyNumberFormat="1" applyFont="1" applyFill="1" applyBorder="1" applyAlignment="1">
      <alignment horizontal="center" vertical="center" wrapText="1"/>
    </xf>
    <xf numFmtId="0" fontId="3" fillId="2" borderId="5" xfId="0" applyFont="1" applyFill="1" applyBorder="1" applyAlignment="1">
      <alignment horizontal="center" vertical="center" wrapText="1"/>
    </xf>
    <xf numFmtId="0" fontId="4" fillId="2" borderId="0" xfId="0" applyFont="1" applyFill="1" applyBorder="1" applyAlignment="1">
      <alignment horizontal="center" vertical="center" wrapText="1"/>
    </xf>
    <xf numFmtId="49" fontId="7" fillId="3" borderId="0" xfId="0" applyNumberFormat="1"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4" fillId="0" borderId="2" xfId="0" applyFont="1" applyFill="1" applyBorder="1" applyAlignment="1">
      <alignment horizontal="right" vertical="center" wrapText="1"/>
    </xf>
    <xf numFmtId="0" fontId="4" fillId="0" borderId="4" xfId="0" applyFont="1" applyFill="1" applyBorder="1" applyAlignment="1">
      <alignment horizontal="right" vertical="center" wrapText="1"/>
    </xf>
    <xf numFmtId="0" fontId="4" fillId="0" borderId="3" xfId="0" applyFont="1" applyFill="1" applyBorder="1" applyAlignment="1">
      <alignment horizontal="right" vertical="center" wrapText="1"/>
    </xf>
    <xf numFmtId="0" fontId="7" fillId="3" borderId="7" xfId="0" applyFont="1" applyFill="1" applyBorder="1" applyAlignment="1">
      <alignment horizontal="center" vertical="center" wrapText="1"/>
    </xf>
    <xf numFmtId="0" fontId="7" fillId="3" borderId="8"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4" fillId="3" borderId="3" xfId="0" applyFont="1" applyFill="1" applyBorder="1" applyAlignment="1">
      <alignment horizontal="center" vertical="center" wrapText="1"/>
    </xf>
    <xf numFmtId="0" fontId="3" fillId="2" borderId="0" xfId="0" applyFont="1" applyFill="1" applyBorder="1" applyAlignment="1">
      <alignment horizontal="center" vertical="center" wrapText="1"/>
    </xf>
    <xf numFmtId="0" fontId="7" fillId="2" borderId="0" xfId="0" applyFont="1" applyFill="1" applyBorder="1" applyAlignment="1">
      <alignment horizontal="center" vertical="center" wrapText="1"/>
    </xf>
    <xf numFmtId="0" fontId="8" fillId="2" borderId="0" xfId="0" applyFont="1" applyFill="1" applyBorder="1" applyAlignment="1">
      <alignment vertical="center" wrapText="1"/>
    </xf>
    <xf numFmtId="49" fontId="7" fillId="2" borderId="2" xfId="0" applyNumberFormat="1" applyFont="1" applyFill="1" applyBorder="1" applyAlignment="1">
      <alignment horizontal="center" vertical="center" wrapText="1"/>
    </xf>
    <xf numFmtId="49" fontId="7" fillId="2" borderId="4" xfId="0" applyNumberFormat="1" applyFont="1" applyFill="1" applyBorder="1" applyAlignment="1">
      <alignment horizontal="center" vertical="center" wrapText="1"/>
    </xf>
    <xf numFmtId="49" fontId="7" fillId="2" borderId="3" xfId="0" applyNumberFormat="1" applyFont="1" applyFill="1" applyBorder="1" applyAlignment="1">
      <alignment horizontal="center" vertical="center" wrapText="1"/>
    </xf>
  </cellXfs>
  <cellStyles count="2">
    <cellStyle name="Звичайний" xfId="0" builtinId="0"/>
    <cellStyle name="Обычный 3"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I107"/>
  <sheetViews>
    <sheetView tabSelected="1" view="pageBreakPreview" topLeftCell="A94" zoomScale="80" zoomScaleSheetLayoutView="80" zoomScalePageLayoutView="25" workbookViewId="0">
      <selection activeCell="C78" sqref="C78"/>
    </sheetView>
  </sheetViews>
  <sheetFormatPr defaultColWidth="8.85546875" defaultRowHeight="81" customHeight="1"/>
  <cols>
    <col min="1" max="1" width="6.7109375" style="2" customWidth="1"/>
    <col min="2" max="2" width="28.5703125" style="1" customWidth="1"/>
    <col min="3" max="3" width="47" style="1" customWidth="1"/>
    <col min="4" max="4" width="20.140625" style="59" customWidth="1"/>
    <col min="5" max="5" width="20.7109375" style="59" customWidth="1"/>
    <col min="6" max="6" width="22.42578125" style="8" hidden="1" customWidth="1"/>
    <col min="7" max="7" width="23.42578125" style="8" hidden="1" customWidth="1"/>
    <col min="8" max="8" width="26.42578125" style="52" customWidth="1"/>
    <col min="9" max="9" width="52.5703125" style="1" customWidth="1"/>
    <col min="10" max="10" width="8.85546875" style="1"/>
    <col min="11" max="11" width="59.42578125" style="1" customWidth="1"/>
    <col min="12" max="16384" width="8.85546875" style="1"/>
  </cols>
  <sheetData>
    <row r="1" spans="1:9" ht="20.25" customHeight="1">
      <c r="B1" s="4"/>
      <c r="C1" s="3"/>
      <c r="D1" s="53"/>
      <c r="E1" s="109" t="s">
        <v>8</v>
      </c>
      <c r="F1" s="109"/>
      <c r="G1" s="109"/>
      <c r="H1" s="109"/>
    </row>
    <row r="2" spans="1:9" ht="20.25" customHeight="1">
      <c r="A2" s="12"/>
      <c r="B2" s="4"/>
      <c r="C2" s="12"/>
      <c r="D2" s="53"/>
      <c r="E2" s="109" t="s">
        <v>12</v>
      </c>
      <c r="F2" s="109"/>
      <c r="G2" s="109"/>
      <c r="H2" s="109"/>
    </row>
    <row r="3" spans="1:9" ht="20.25" customHeight="1">
      <c r="A3" s="12"/>
      <c r="B3" s="4"/>
      <c r="C3" s="4"/>
      <c r="D3" s="53"/>
      <c r="E3" s="109" t="s">
        <v>278</v>
      </c>
      <c r="F3" s="109"/>
      <c r="G3" s="109"/>
      <c r="H3" s="109"/>
    </row>
    <row r="4" spans="1:9" ht="3.75" customHeight="1">
      <c r="A4" s="12"/>
      <c r="B4" s="4"/>
      <c r="C4" s="4"/>
      <c r="D4" s="53"/>
      <c r="E4" s="43"/>
      <c r="F4" s="13"/>
      <c r="G4" s="13"/>
      <c r="H4" s="43"/>
    </row>
    <row r="5" spans="1:9" ht="20.25" customHeight="1">
      <c r="A5" s="110" t="s">
        <v>13</v>
      </c>
      <c r="B5" s="110"/>
      <c r="C5" s="110"/>
      <c r="D5" s="110"/>
      <c r="E5" s="111"/>
      <c r="F5" s="111"/>
      <c r="G5" s="111"/>
      <c r="H5" s="111"/>
    </row>
    <row r="6" spans="1:9" ht="19.5" customHeight="1">
      <c r="A6" s="91" t="s">
        <v>14</v>
      </c>
      <c r="B6" s="91"/>
      <c r="C6" s="91"/>
      <c r="D6" s="91"/>
      <c r="E6" s="91"/>
      <c r="F6" s="91"/>
      <c r="G6" s="91"/>
      <c r="H6" s="91"/>
    </row>
    <row r="7" spans="1:9" ht="0.75" customHeight="1">
      <c r="A7" s="13"/>
      <c r="B7" s="12"/>
      <c r="C7" s="13"/>
      <c r="D7" s="43"/>
      <c r="E7" s="54"/>
      <c r="F7" s="5"/>
      <c r="G7" s="5"/>
      <c r="H7" s="46"/>
    </row>
    <row r="8" spans="1:9" ht="26.45" hidden="1" customHeight="1">
      <c r="A8" s="13"/>
      <c r="B8" s="12"/>
      <c r="C8" s="13"/>
      <c r="D8" s="43"/>
      <c r="E8" s="54"/>
      <c r="F8" s="5"/>
      <c r="G8" s="5"/>
      <c r="H8" s="46"/>
    </row>
    <row r="9" spans="1:9" s="6" customFormat="1" ht="105" customHeight="1">
      <c r="A9" s="10" t="s">
        <v>10</v>
      </c>
      <c r="B9" s="7" t="s">
        <v>5</v>
      </c>
      <c r="C9" s="7" t="s">
        <v>1</v>
      </c>
      <c r="D9" s="45" t="s">
        <v>3</v>
      </c>
      <c r="E9" s="45" t="s">
        <v>7</v>
      </c>
      <c r="F9" s="7" t="s">
        <v>2</v>
      </c>
      <c r="G9" s="7" t="s">
        <v>0</v>
      </c>
      <c r="H9" s="45" t="s">
        <v>4</v>
      </c>
    </row>
    <row r="10" spans="1:9" ht="28.9" customHeight="1">
      <c r="A10" s="112" t="s">
        <v>6</v>
      </c>
      <c r="B10" s="113"/>
      <c r="C10" s="113"/>
      <c r="D10" s="113"/>
      <c r="E10" s="113"/>
      <c r="F10" s="113"/>
      <c r="G10" s="113"/>
      <c r="H10" s="114"/>
    </row>
    <row r="11" spans="1:9" ht="119.25" customHeight="1">
      <c r="A11" s="42" t="s">
        <v>104</v>
      </c>
      <c r="B11" s="15" t="s">
        <v>101</v>
      </c>
      <c r="C11" s="32" t="s">
        <v>197</v>
      </c>
      <c r="D11" s="30" t="s">
        <v>141</v>
      </c>
      <c r="E11" s="31" t="str">
        <f>D11</f>
        <v>2 138 526,00</v>
      </c>
      <c r="F11" s="30"/>
      <c r="G11" s="30"/>
      <c r="H11" s="47" t="s">
        <v>243</v>
      </c>
    </row>
    <row r="12" spans="1:9" ht="111.75" customHeight="1">
      <c r="A12" s="30" t="s">
        <v>105</v>
      </c>
      <c r="B12" s="15" t="s">
        <v>102</v>
      </c>
      <c r="C12" s="32" t="s">
        <v>256</v>
      </c>
      <c r="D12" s="30" t="s">
        <v>142</v>
      </c>
      <c r="E12" s="31" t="str">
        <f t="shared" ref="E12:E13" si="0">D12</f>
        <v>12 600,00</v>
      </c>
      <c r="F12" s="30"/>
      <c r="G12" s="30"/>
      <c r="H12" s="47" t="s">
        <v>103</v>
      </c>
      <c r="I12" s="1" t="s">
        <v>11</v>
      </c>
    </row>
    <row r="13" spans="1:9" s="6" customFormat="1" ht="242.25" customHeight="1">
      <c r="A13" s="7">
        <v>3</v>
      </c>
      <c r="B13" s="25" t="s">
        <v>198</v>
      </c>
      <c r="C13" s="16" t="s">
        <v>219</v>
      </c>
      <c r="D13" s="31" t="s">
        <v>199</v>
      </c>
      <c r="E13" s="31" t="str">
        <f t="shared" si="0"/>
        <v>(+-) 19 548,00</v>
      </c>
      <c r="F13" s="14"/>
      <c r="G13" s="14"/>
      <c r="H13" s="48" t="s">
        <v>106</v>
      </c>
    </row>
    <row r="14" spans="1:9" s="6" customFormat="1" ht="95.25" hidden="1" customHeight="1">
      <c r="A14" s="7">
        <v>5</v>
      </c>
      <c r="B14" s="93"/>
      <c r="C14" s="16"/>
      <c r="D14" s="31"/>
      <c r="E14" s="31">
        <f t="shared" ref="E14:E15" si="1">D14</f>
        <v>0</v>
      </c>
      <c r="F14" s="14"/>
      <c r="G14" s="14"/>
      <c r="H14" s="48"/>
    </row>
    <row r="15" spans="1:9" s="6" customFormat="1" ht="130.15" hidden="1" customHeight="1">
      <c r="A15" s="7">
        <v>6</v>
      </c>
      <c r="B15" s="94"/>
      <c r="C15" s="16"/>
      <c r="D15" s="31"/>
      <c r="E15" s="31">
        <f t="shared" si="1"/>
        <v>0</v>
      </c>
      <c r="F15" s="14"/>
      <c r="G15" s="14"/>
      <c r="H15" s="48"/>
    </row>
    <row r="16" spans="1:9" s="6" customFormat="1" ht="373.5" customHeight="1">
      <c r="A16" s="25">
        <v>4</v>
      </c>
      <c r="B16" s="25" t="s">
        <v>107</v>
      </c>
      <c r="C16" s="33" t="s">
        <v>121</v>
      </c>
      <c r="D16" s="31">
        <v>12994937</v>
      </c>
      <c r="E16" s="31">
        <f>D16</f>
        <v>12994937</v>
      </c>
      <c r="F16" s="25"/>
      <c r="G16" s="25"/>
      <c r="H16" s="49" t="s">
        <v>138</v>
      </c>
    </row>
    <row r="17" spans="1:8" s="6" customFormat="1" ht="85.5" customHeight="1">
      <c r="A17" s="25">
        <v>5</v>
      </c>
      <c r="B17" s="25" t="s">
        <v>200</v>
      </c>
      <c r="C17" s="16" t="s">
        <v>133</v>
      </c>
      <c r="D17" s="31">
        <v>6000</v>
      </c>
      <c r="E17" s="31">
        <f>D17</f>
        <v>6000</v>
      </c>
      <c r="F17" s="25"/>
      <c r="G17" s="25"/>
      <c r="H17" s="49" t="s">
        <v>139</v>
      </c>
    </row>
    <row r="18" spans="1:8" s="6" customFormat="1" ht="24" customHeight="1">
      <c r="A18" s="98" t="s">
        <v>15</v>
      </c>
      <c r="B18" s="99"/>
      <c r="C18" s="100"/>
      <c r="D18" s="55">
        <f>D11+D16+D17+D12</f>
        <v>15152063</v>
      </c>
      <c r="E18" s="55">
        <f>E11+E16+E17+E12</f>
        <v>15152063</v>
      </c>
      <c r="F18" s="19">
        <f>F11+F12+F16</f>
        <v>0</v>
      </c>
      <c r="G18" s="19">
        <f>G11+G12+G16</f>
        <v>0</v>
      </c>
      <c r="H18" s="50"/>
    </row>
    <row r="19" spans="1:8" s="6" customFormat="1" ht="48" customHeight="1">
      <c r="A19" s="95" t="s">
        <v>249</v>
      </c>
      <c r="B19" s="96"/>
      <c r="C19" s="96"/>
      <c r="D19" s="96"/>
      <c r="E19" s="96"/>
      <c r="F19" s="96"/>
      <c r="G19" s="96"/>
      <c r="H19" s="97"/>
    </row>
    <row r="20" spans="1:8" s="6" customFormat="1" ht="117.75" customHeight="1">
      <c r="A20" s="45" t="s">
        <v>157</v>
      </c>
      <c r="B20" s="60" t="s">
        <v>169</v>
      </c>
      <c r="C20" s="70" t="s">
        <v>163</v>
      </c>
      <c r="D20" s="55">
        <v>2138526</v>
      </c>
      <c r="E20" s="55">
        <f>D20</f>
        <v>2138526</v>
      </c>
      <c r="F20" s="71"/>
      <c r="G20" s="71"/>
      <c r="H20" s="51" t="s">
        <v>162</v>
      </c>
    </row>
    <row r="21" spans="1:8" s="6" customFormat="1" ht="93" customHeight="1">
      <c r="A21" s="7">
        <v>1</v>
      </c>
      <c r="B21" s="10" t="s">
        <v>17</v>
      </c>
      <c r="C21" s="10" t="s">
        <v>18</v>
      </c>
      <c r="D21" s="31">
        <v>20000</v>
      </c>
      <c r="E21" s="31">
        <v>18000</v>
      </c>
      <c r="F21" s="17"/>
      <c r="G21" s="17"/>
      <c r="H21" s="47" t="s">
        <v>52</v>
      </c>
    </row>
    <row r="22" spans="1:8" s="6" customFormat="1" ht="104.25" customHeight="1">
      <c r="A22" s="7">
        <v>2</v>
      </c>
      <c r="B22" s="10" t="s">
        <v>19</v>
      </c>
      <c r="C22" s="10" t="s">
        <v>20</v>
      </c>
      <c r="D22" s="31">
        <v>70000</v>
      </c>
      <c r="E22" s="31">
        <v>70000</v>
      </c>
      <c r="F22" s="17"/>
      <c r="G22" s="17"/>
      <c r="H22" s="47" t="s">
        <v>21</v>
      </c>
    </row>
    <row r="23" spans="1:8" s="6" customFormat="1" ht="99" customHeight="1">
      <c r="A23" s="15" t="s">
        <v>16</v>
      </c>
      <c r="B23" s="10" t="s">
        <v>22</v>
      </c>
      <c r="C23" s="10" t="s">
        <v>23</v>
      </c>
      <c r="D23" s="31">
        <v>50000</v>
      </c>
      <c r="E23" s="31">
        <v>50000</v>
      </c>
      <c r="F23" s="17"/>
      <c r="G23" s="17"/>
      <c r="H23" s="47" t="s">
        <v>25</v>
      </c>
    </row>
    <row r="24" spans="1:8" s="6" customFormat="1" ht="70.5" customHeight="1">
      <c r="A24" s="7">
        <v>4</v>
      </c>
      <c r="B24" s="10" t="s">
        <v>24</v>
      </c>
      <c r="C24" s="26" t="s">
        <v>114</v>
      </c>
      <c r="D24" s="31">
        <v>199000</v>
      </c>
      <c r="E24" s="31">
        <v>199000</v>
      </c>
      <c r="F24" s="17"/>
      <c r="G24" s="17"/>
      <c r="H24" s="47" t="s">
        <v>26</v>
      </c>
    </row>
    <row r="25" spans="1:8" s="6" customFormat="1" ht="212.25" customHeight="1">
      <c r="A25" s="7">
        <v>5</v>
      </c>
      <c r="B25" s="18" t="s">
        <v>144</v>
      </c>
      <c r="C25" s="18" t="s">
        <v>164</v>
      </c>
      <c r="D25" s="55">
        <v>200000</v>
      </c>
      <c r="E25" s="55">
        <v>200000</v>
      </c>
      <c r="F25" s="20"/>
      <c r="G25" s="20"/>
      <c r="H25" s="51" t="s">
        <v>54</v>
      </c>
    </row>
    <row r="26" spans="1:8" s="6" customFormat="1" ht="287.25" customHeight="1">
      <c r="A26" s="7">
        <v>6</v>
      </c>
      <c r="B26" s="10" t="s">
        <v>27</v>
      </c>
      <c r="C26" s="26" t="s">
        <v>115</v>
      </c>
      <c r="D26" s="31">
        <v>1066000</v>
      </c>
      <c r="E26" s="31"/>
      <c r="F26" s="17"/>
      <c r="G26" s="17"/>
      <c r="H26" s="21" t="s">
        <v>28</v>
      </c>
    </row>
    <row r="27" spans="1:8" s="6" customFormat="1" ht="88.5" customHeight="1">
      <c r="A27" s="7">
        <v>7</v>
      </c>
      <c r="B27" s="10" t="s">
        <v>31</v>
      </c>
      <c r="C27" s="10" t="s">
        <v>32</v>
      </c>
      <c r="D27" s="31">
        <v>70000</v>
      </c>
      <c r="E27" s="31"/>
      <c r="F27" s="17"/>
      <c r="G27" s="17"/>
      <c r="H27" s="47" t="s">
        <v>33</v>
      </c>
    </row>
    <row r="28" spans="1:8" s="6" customFormat="1" ht="76.5" customHeight="1">
      <c r="A28" s="27">
        <v>8</v>
      </c>
      <c r="B28" s="26" t="s">
        <v>111</v>
      </c>
      <c r="C28" s="29" t="s">
        <v>112</v>
      </c>
      <c r="D28" s="55">
        <v>30000</v>
      </c>
      <c r="E28" s="55">
        <v>30000</v>
      </c>
      <c r="F28" s="20"/>
      <c r="G28" s="20"/>
      <c r="H28" s="51" t="s">
        <v>113</v>
      </c>
    </row>
    <row r="29" spans="1:8" s="6" customFormat="1" ht="156.75" customHeight="1">
      <c r="A29" s="64">
        <v>9</v>
      </c>
      <c r="B29" s="65" t="s">
        <v>212</v>
      </c>
      <c r="C29" s="65" t="s">
        <v>214</v>
      </c>
      <c r="D29" s="63">
        <v>113100</v>
      </c>
      <c r="E29" s="63">
        <v>113100</v>
      </c>
      <c r="F29" s="65"/>
      <c r="G29" s="65"/>
      <c r="H29" s="72" t="s">
        <v>213</v>
      </c>
    </row>
    <row r="30" spans="1:8" s="6" customFormat="1" ht="143.25" customHeight="1">
      <c r="A30" s="14">
        <v>10</v>
      </c>
      <c r="B30" s="44" t="s">
        <v>158</v>
      </c>
      <c r="C30" s="44" t="s">
        <v>161</v>
      </c>
      <c r="D30" s="56">
        <v>3800000</v>
      </c>
      <c r="E30" s="56"/>
      <c r="F30" s="44"/>
      <c r="G30" s="44"/>
      <c r="H30" s="48" t="s">
        <v>159</v>
      </c>
    </row>
    <row r="31" spans="1:8" s="6" customFormat="1" ht="112.5" customHeight="1">
      <c r="A31" s="27">
        <v>11</v>
      </c>
      <c r="B31" s="26" t="s">
        <v>124</v>
      </c>
      <c r="C31" s="37" t="s">
        <v>165</v>
      </c>
      <c r="D31" s="55">
        <v>160000</v>
      </c>
      <c r="E31" s="55">
        <v>160000</v>
      </c>
      <c r="F31" s="20"/>
      <c r="G31" s="20"/>
      <c r="H31" s="51" t="s">
        <v>125</v>
      </c>
    </row>
    <row r="32" spans="1:8" s="6" customFormat="1" ht="93.75" customHeight="1">
      <c r="A32" s="7">
        <v>12</v>
      </c>
      <c r="B32" s="10" t="s">
        <v>35</v>
      </c>
      <c r="C32" s="10" t="s">
        <v>36</v>
      </c>
      <c r="D32" s="31">
        <v>95000</v>
      </c>
      <c r="E32" s="31">
        <v>95000</v>
      </c>
      <c r="F32" s="17"/>
      <c r="G32" s="17"/>
      <c r="H32" s="47" t="s">
        <v>117</v>
      </c>
    </row>
    <row r="33" spans="1:8" s="6" customFormat="1" ht="93.75" customHeight="1">
      <c r="A33" s="7">
        <v>13</v>
      </c>
      <c r="B33" s="26" t="s">
        <v>37</v>
      </c>
      <c r="C33" s="26" t="s">
        <v>140</v>
      </c>
      <c r="D33" s="31">
        <v>1000000</v>
      </c>
      <c r="E33" s="31"/>
      <c r="F33" s="17"/>
      <c r="G33" s="17"/>
      <c r="H33" s="47" t="s">
        <v>90</v>
      </c>
    </row>
    <row r="34" spans="1:8" s="6" customFormat="1" ht="93.75" customHeight="1">
      <c r="A34" s="25">
        <v>14</v>
      </c>
      <c r="B34" s="26" t="s">
        <v>88</v>
      </c>
      <c r="C34" s="26" t="s">
        <v>89</v>
      </c>
      <c r="D34" s="31">
        <v>1078830</v>
      </c>
      <c r="E34" s="31"/>
      <c r="F34" s="17"/>
      <c r="G34" s="17"/>
      <c r="H34" s="47" t="s">
        <v>90</v>
      </c>
    </row>
    <row r="35" spans="1:8" s="6" customFormat="1" ht="85.5" customHeight="1">
      <c r="A35" s="7">
        <v>15</v>
      </c>
      <c r="B35" s="10" t="s">
        <v>38</v>
      </c>
      <c r="C35" s="10" t="s">
        <v>39</v>
      </c>
      <c r="D35" s="31">
        <v>199500</v>
      </c>
      <c r="E35" s="31"/>
      <c r="F35" s="17"/>
      <c r="G35" s="17"/>
      <c r="H35" s="47" t="s">
        <v>118</v>
      </c>
    </row>
    <row r="36" spans="1:8" s="6" customFormat="1" ht="75.75" customHeight="1">
      <c r="A36" s="7">
        <v>16</v>
      </c>
      <c r="B36" s="10" t="s">
        <v>40</v>
      </c>
      <c r="C36" s="10" t="s">
        <v>41</v>
      </c>
      <c r="D36" s="31">
        <v>100000</v>
      </c>
      <c r="E36" s="31"/>
      <c r="F36" s="17"/>
      <c r="G36" s="17"/>
      <c r="H36" s="47" t="s">
        <v>42</v>
      </c>
    </row>
    <row r="37" spans="1:8" s="6" customFormat="1" ht="204" customHeight="1">
      <c r="A37" s="64">
        <v>17</v>
      </c>
      <c r="B37" s="65" t="s">
        <v>172</v>
      </c>
      <c r="C37" s="65" t="s">
        <v>279</v>
      </c>
      <c r="D37" s="63">
        <v>11766000</v>
      </c>
      <c r="E37" s="63">
        <f>1692000</f>
        <v>1692000</v>
      </c>
      <c r="F37" s="65"/>
      <c r="G37" s="65"/>
      <c r="H37" s="65" t="s">
        <v>244</v>
      </c>
    </row>
    <row r="38" spans="1:8" s="6" customFormat="1" ht="96" customHeight="1">
      <c r="A38" s="7">
        <v>18</v>
      </c>
      <c r="B38" s="10" t="s">
        <v>43</v>
      </c>
      <c r="C38" s="10" t="s">
        <v>45</v>
      </c>
      <c r="D38" s="31">
        <v>611353</v>
      </c>
      <c r="E38" s="31"/>
      <c r="F38" s="17"/>
      <c r="G38" s="17"/>
      <c r="H38" s="47" t="s">
        <v>44</v>
      </c>
    </row>
    <row r="39" spans="1:8" s="6" customFormat="1" ht="60" customHeight="1">
      <c r="A39" s="7">
        <v>19</v>
      </c>
      <c r="B39" s="26" t="s">
        <v>48</v>
      </c>
      <c r="C39" s="10" t="s">
        <v>50</v>
      </c>
      <c r="D39" s="31">
        <v>480000</v>
      </c>
      <c r="E39" s="31"/>
      <c r="F39" s="17"/>
      <c r="G39" s="17"/>
      <c r="H39" s="47" t="s">
        <v>44</v>
      </c>
    </row>
    <row r="40" spans="1:8" s="6" customFormat="1" ht="69.75" customHeight="1">
      <c r="A40" s="7">
        <v>20</v>
      </c>
      <c r="B40" s="10" t="s">
        <v>49</v>
      </c>
      <c r="C40" s="26" t="s">
        <v>191</v>
      </c>
      <c r="D40" s="31">
        <v>150000</v>
      </c>
      <c r="E40" s="31">
        <v>150000</v>
      </c>
      <c r="F40" s="17"/>
      <c r="G40" s="17"/>
      <c r="H40" s="47" t="s">
        <v>44</v>
      </c>
    </row>
    <row r="41" spans="1:8" s="6" customFormat="1" ht="77.25" customHeight="1">
      <c r="A41" s="7">
        <v>21</v>
      </c>
      <c r="B41" s="10" t="s">
        <v>51</v>
      </c>
      <c r="C41" s="26" t="s">
        <v>122</v>
      </c>
      <c r="D41" s="31">
        <v>380000</v>
      </c>
      <c r="E41" s="31"/>
      <c r="F41" s="17"/>
      <c r="G41" s="17"/>
      <c r="H41" s="47" t="s">
        <v>44</v>
      </c>
    </row>
    <row r="42" spans="1:8" s="6" customFormat="1" ht="79.5" customHeight="1">
      <c r="A42" s="7">
        <v>22</v>
      </c>
      <c r="B42" s="10" t="s">
        <v>62</v>
      </c>
      <c r="C42" s="10" t="s">
        <v>64</v>
      </c>
      <c r="D42" s="31">
        <v>10000</v>
      </c>
      <c r="E42" s="31">
        <v>10000</v>
      </c>
      <c r="F42" s="17"/>
      <c r="G42" s="17"/>
      <c r="H42" s="47" t="s">
        <v>63</v>
      </c>
    </row>
    <row r="43" spans="1:8" s="6" customFormat="1" ht="111.75" customHeight="1">
      <c r="A43" s="7">
        <v>23</v>
      </c>
      <c r="B43" s="10" t="s">
        <v>65</v>
      </c>
      <c r="C43" s="26" t="s">
        <v>280</v>
      </c>
      <c r="D43" s="31">
        <v>25000</v>
      </c>
      <c r="E43" s="31">
        <v>25000</v>
      </c>
      <c r="F43" s="17"/>
      <c r="G43" s="17"/>
      <c r="H43" s="47" t="s">
        <v>66</v>
      </c>
    </row>
    <row r="44" spans="1:8" s="6" customFormat="1" ht="111.75" customHeight="1">
      <c r="A44" s="68">
        <v>24</v>
      </c>
      <c r="B44" s="26" t="s">
        <v>67</v>
      </c>
      <c r="C44" s="26" t="s">
        <v>119</v>
      </c>
      <c r="D44" s="31">
        <v>45000</v>
      </c>
      <c r="E44" s="31">
        <v>45000</v>
      </c>
      <c r="F44" s="17"/>
      <c r="G44" s="17"/>
      <c r="H44" s="47" t="s">
        <v>68</v>
      </c>
    </row>
    <row r="45" spans="1:8" s="6" customFormat="1" ht="99.75" customHeight="1">
      <c r="A45" s="70" t="s">
        <v>275</v>
      </c>
      <c r="B45" s="18" t="s">
        <v>207</v>
      </c>
      <c r="C45" s="18" t="s">
        <v>209</v>
      </c>
      <c r="D45" s="66">
        <v>100000</v>
      </c>
      <c r="E45" s="66">
        <v>100000</v>
      </c>
      <c r="F45" s="18"/>
      <c r="G45" s="18"/>
      <c r="H45" s="50" t="s">
        <v>208</v>
      </c>
    </row>
    <row r="46" spans="1:8" s="6" customFormat="1" ht="61.5" customHeight="1">
      <c r="A46" s="27">
        <v>26</v>
      </c>
      <c r="B46" s="10" t="s">
        <v>70</v>
      </c>
      <c r="C46" s="26" t="s">
        <v>120</v>
      </c>
      <c r="D46" s="31">
        <v>25000</v>
      </c>
      <c r="E46" s="31">
        <v>25000</v>
      </c>
      <c r="F46" s="17"/>
      <c r="G46" s="17"/>
      <c r="H46" s="47" t="s">
        <v>71</v>
      </c>
    </row>
    <row r="47" spans="1:8" s="6" customFormat="1" ht="61.5" customHeight="1">
      <c r="A47" s="7">
        <v>27</v>
      </c>
      <c r="B47" s="10" t="s">
        <v>72</v>
      </c>
      <c r="C47" s="26" t="s">
        <v>276</v>
      </c>
      <c r="D47" s="31">
        <v>50000</v>
      </c>
      <c r="E47" s="31">
        <v>50000</v>
      </c>
      <c r="F47" s="17"/>
      <c r="G47" s="17"/>
      <c r="H47" s="47" t="s">
        <v>73</v>
      </c>
    </row>
    <row r="48" spans="1:8" s="6" customFormat="1" ht="130.5" customHeight="1">
      <c r="A48" s="22">
        <v>28</v>
      </c>
      <c r="B48" s="1" t="s">
        <v>75</v>
      </c>
      <c r="C48" s="26" t="s">
        <v>166</v>
      </c>
      <c r="D48" s="31">
        <v>550000</v>
      </c>
      <c r="E48" s="31"/>
      <c r="F48" s="17"/>
      <c r="G48" s="17"/>
      <c r="H48" s="32" t="s">
        <v>76</v>
      </c>
    </row>
    <row r="49" spans="1:8" s="6" customFormat="1" ht="84.75" customHeight="1">
      <c r="A49" s="22">
        <v>29</v>
      </c>
      <c r="B49" s="23" t="s">
        <v>84</v>
      </c>
      <c r="C49" s="23" t="s">
        <v>85</v>
      </c>
      <c r="D49" s="31">
        <v>27000</v>
      </c>
      <c r="E49" s="31">
        <v>27000</v>
      </c>
      <c r="F49" s="17"/>
      <c r="G49" s="17"/>
      <c r="H49" s="47" t="s">
        <v>86</v>
      </c>
    </row>
    <row r="50" spans="1:8" s="6" customFormat="1" ht="105.75" customHeight="1">
      <c r="A50" s="14">
        <v>30</v>
      </c>
      <c r="B50" s="61" t="s">
        <v>167</v>
      </c>
      <c r="C50" s="62" t="s">
        <v>170</v>
      </c>
      <c r="D50" s="63">
        <v>98000</v>
      </c>
      <c r="E50" s="56">
        <v>98000</v>
      </c>
      <c r="F50" s="61"/>
      <c r="G50" s="61"/>
      <c r="H50" s="48" t="s">
        <v>168</v>
      </c>
    </row>
    <row r="51" spans="1:8" s="6" customFormat="1" ht="91.5" customHeight="1">
      <c r="A51" s="22">
        <v>31</v>
      </c>
      <c r="B51" s="24" t="s">
        <v>87</v>
      </c>
      <c r="C51" s="26" t="s">
        <v>281</v>
      </c>
      <c r="D51" s="31">
        <v>98000</v>
      </c>
      <c r="E51" s="31">
        <v>98000</v>
      </c>
      <c r="F51" s="17"/>
      <c r="G51" s="17"/>
      <c r="H51" s="47" t="s">
        <v>247</v>
      </c>
    </row>
    <row r="52" spans="1:8" s="6" customFormat="1" ht="126" customHeight="1">
      <c r="A52" s="27">
        <v>32</v>
      </c>
      <c r="B52" s="18" t="s">
        <v>91</v>
      </c>
      <c r="C52" s="18" t="s">
        <v>123</v>
      </c>
      <c r="D52" s="55">
        <v>450000</v>
      </c>
      <c r="E52" s="55">
        <v>450000</v>
      </c>
      <c r="F52" s="20"/>
      <c r="G52" s="20"/>
      <c r="H52" s="60" t="s">
        <v>242</v>
      </c>
    </row>
    <row r="53" spans="1:8" s="6" customFormat="1" ht="106.5" customHeight="1">
      <c r="A53" s="27">
        <v>33</v>
      </c>
      <c r="B53" s="18" t="s">
        <v>92</v>
      </c>
      <c r="C53" s="18" t="s">
        <v>246</v>
      </c>
      <c r="D53" s="55">
        <v>101800</v>
      </c>
      <c r="E53" s="55">
        <v>21800</v>
      </c>
      <c r="F53" s="20"/>
      <c r="G53" s="20"/>
      <c r="H53" s="51" t="s">
        <v>245</v>
      </c>
    </row>
    <row r="54" spans="1:8" s="6" customFormat="1" ht="106.5" customHeight="1">
      <c r="A54" s="27">
        <v>34</v>
      </c>
      <c r="B54" s="18" t="s">
        <v>93</v>
      </c>
      <c r="C54" s="18" t="s">
        <v>282</v>
      </c>
      <c r="D54" s="55">
        <v>50000</v>
      </c>
      <c r="E54" s="55">
        <v>50000</v>
      </c>
      <c r="F54" s="20"/>
      <c r="G54" s="20"/>
      <c r="H54" s="51" t="s">
        <v>94</v>
      </c>
    </row>
    <row r="55" spans="1:8" s="6" customFormat="1" ht="101.25" customHeight="1">
      <c r="A55" s="27">
        <v>35</v>
      </c>
      <c r="B55" s="26" t="s">
        <v>108</v>
      </c>
      <c r="C55" s="29" t="s">
        <v>283</v>
      </c>
      <c r="D55" s="55">
        <v>268000</v>
      </c>
      <c r="E55" s="55">
        <f>18000+150000+100000</f>
        <v>268000</v>
      </c>
      <c r="F55" s="20"/>
      <c r="G55" s="20"/>
      <c r="H55" s="51" t="s">
        <v>109</v>
      </c>
    </row>
    <row r="56" spans="1:8" s="6" customFormat="1" ht="114.75" customHeight="1">
      <c r="A56" s="27">
        <v>36</v>
      </c>
      <c r="B56" s="26" t="s">
        <v>110</v>
      </c>
      <c r="C56" s="29" t="s">
        <v>126</v>
      </c>
      <c r="D56" s="55">
        <v>600000</v>
      </c>
      <c r="E56" s="55"/>
      <c r="F56" s="20"/>
      <c r="G56" s="20"/>
      <c r="H56" s="51" t="s">
        <v>173</v>
      </c>
    </row>
    <row r="57" spans="1:8" s="6" customFormat="1" ht="117.75" customHeight="1">
      <c r="A57" s="35">
        <v>37</v>
      </c>
      <c r="B57" s="34" t="s">
        <v>128</v>
      </c>
      <c r="C57" s="34" t="s">
        <v>129</v>
      </c>
      <c r="D57" s="56">
        <v>245000</v>
      </c>
      <c r="E57" s="48"/>
      <c r="F57" s="34"/>
      <c r="G57" s="34"/>
      <c r="H57" s="48" t="s">
        <v>127</v>
      </c>
    </row>
    <row r="58" spans="1:8" s="36" customFormat="1" ht="81.75" customHeight="1">
      <c r="A58" s="25">
        <v>38</v>
      </c>
      <c r="B58" s="26" t="s">
        <v>171</v>
      </c>
      <c r="C58" s="26" t="s">
        <v>196</v>
      </c>
      <c r="D58" s="57">
        <v>480000</v>
      </c>
      <c r="E58" s="57">
        <v>480000</v>
      </c>
      <c r="F58" s="26"/>
      <c r="G58" s="26"/>
      <c r="H58" s="49" t="s">
        <v>44</v>
      </c>
    </row>
    <row r="59" spans="1:8" s="38" customFormat="1" ht="75" customHeight="1">
      <c r="A59" s="25">
        <v>39</v>
      </c>
      <c r="B59" s="26" t="s">
        <v>195</v>
      </c>
      <c r="C59" s="26" t="s">
        <v>132</v>
      </c>
      <c r="D59" s="57">
        <v>380000</v>
      </c>
      <c r="E59" s="57">
        <v>380000</v>
      </c>
      <c r="F59" s="26"/>
      <c r="G59" s="26"/>
      <c r="H59" s="49" t="s">
        <v>44</v>
      </c>
    </row>
    <row r="60" spans="1:8" s="38" customFormat="1" ht="125.25" customHeight="1">
      <c r="A60" s="25">
        <v>40</v>
      </c>
      <c r="B60" s="26" t="s">
        <v>136</v>
      </c>
      <c r="C60" s="26" t="s">
        <v>284</v>
      </c>
      <c r="D60" s="57">
        <v>30000</v>
      </c>
      <c r="E60" s="57">
        <v>30000</v>
      </c>
      <c r="F60" s="26"/>
      <c r="G60" s="26"/>
      <c r="H60" s="49" t="s">
        <v>137</v>
      </c>
    </row>
    <row r="61" spans="1:8" s="38" customFormat="1" ht="54.75" customHeight="1">
      <c r="A61" s="64"/>
      <c r="B61" s="65"/>
      <c r="C61" s="65"/>
      <c r="D61" s="87">
        <f>SUM(D21:D60)</f>
        <v>25271583</v>
      </c>
      <c r="E61" s="87">
        <f>SUM(E20:E60)</f>
        <v>7073426</v>
      </c>
      <c r="F61" s="88"/>
      <c r="G61" s="88"/>
      <c r="H61" s="89"/>
    </row>
    <row r="62" spans="1:8" s="6" customFormat="1" ht="42" customHeight="1">
      <c r="A62" s="101" t="s">
        <v>223</v>
      </c>
      <c r="B62" s="102"/>
      <c r="C62" s="102"/>
      <c r="D62" s="102"/>
      <c r="E62" s="102"/>
      <c r="F62" s="102"/>
      <c r="G62" s="102"/>
      <c r="H62" s="102"/>
    </row>
    <row r="63" spans="1:8" s="6" customFormat="1" ht="105.75" customHeight="1">
      <c r="A63" s="27">
        <v>1</v>
      </c>
      <c r="B63" s="18" t="s">
        <v>46</v>
      </c>
      <c r="C63" s="18" t="s">
        <v>224</v>
      </c>
      <c r="D63" s="55">
        <v>6700000</v>
      </c>
      <c r="E63" s="55">
        <f>4522445-701704</f>
        <v>3820741</v>
      </c>
      <c r="F63" s="20"/>
      <c r="G63" s="20"/>
      <c r="H63" s="51" t="s">
        <v>53</v>
      </c>
    </row>
    <row r="64" spans="1:8" s="6" customFormat="1" ht="121.5" customHeight="1">
      <c r="A64" s="27">
        <v>2</v>
      </c>
      <c r="B64" s="18" t="s">
        <v>285</v>
      </c>
      <c r="C64" s="29" t="s">
        <v>286</v>
      </c>
      <c r="D64" s="55">
        <v>9823000</v>
      </c>
      <c r="E64" s="55">
        <v>3000000</v>
      </c>
      <c r="F64" s="20"/>
      <c r="G64" s="20"/>
      <c r="H64" s="51" t="s">
        <v>287</v>
      </c>
    </row>
    <row r="65" spans="1:9" s="6" customFormat="1" ht="41.25" customHeight="1">
      <c r="A65" s="103" t="s">
        <v>143</v>
      </c>
      <c r="B65" s="104"/>
      <c r="C65" s="105"/>
      <c r="D65" s="55">
        <f>D63+D64</f>
        <v>16523000</v>
      </c>
      <c r="E65" s="55">
        <f>E63+E64</f>
        <v>6820741</v>
      </c>
      <c r="F65" s="20"/>
      <c r="G65" s="20"/>
      <c r="H65" s="51"/>
    </row>
    <row r="66" spans="1:9" s="6" customFormat="1" ht="34.5" customHeight="1">
      <c r="A66" s="92" t="s">
        <v>218</v>
      </c>
      <c r="B66" s="92"/>
      <c r="C66" s="92"/>
      <c r="D66" s="92"/>
      <c r="E66" s="92"/>
      <c r="F66" s="92"/>
      <c r="G66" s="92"/>
      <c r="H66" s="92"/>
    </row>
    <row r="67" spans="1:9" ht="171" customHeight="1">
      <c r="A67" s="30" t="s">
        <v>104</v>
      </c>
      <c r="B67" s="18" t="s">
        <v>46</v>
      </c>
      <c r="C67" s="18" t="s">
        <v>250</v>
      </c>
      <c r="D67" s="73" t="s">
        <v>225</v>
      </c>
      <c r="E67" s="55" t="str">
        <f>D67</f>
        <v>( +-)2 879 259</v>
      </c>
      <c r="F67" s="71"/>
      <c r="G67" s="71"/>
      <c r="H67" s="51" t="s">
        <v>226</v>
      </c>
    </row>
    <row r="68" spans="1:9" ht="175.5" customHeight="1">
      <c r="A68" s="7">
        <v>2</v>
      </c>
      <c r="B68" s="26" t="s">
        <v>96</v>
      </c>
      <c r="C68" s="11" t="s">
        <v>61</v>
      </c>
      <c r="D68" s="31" t="s">
        <v>60</v>
      </c>
      <c r="E68" s="31" t="str">
        <f t="shared" ref="E68:E76" si="2">D68</f>
        <v>( +-) 452 400</v>
      </c>
      <c r="F68" s="7"/>
      <c r="G68" s="7"/>
      <c r="H68" s="49" t="s">
        <v>220</v>
      </c>
      <c r="I68" s="1" t="s">
        <v>210</v>
      </c>
    </row>
    <row r="69" spans="1:9" s="6" customFormat="1" ht="173.25" customHeight="1">
      <c r="A69" s="22">
        <v>3</v>
      </c>
      <c r="B69" s="26" t="s">
        <v>95</v>
      </c>
      <c r="C69" s="11" t="s">
        <v>251</v>
      </c>
      <c r="D69" s="31" t="s">
        <v>74</v>
      </c>
      <c r="E69" s="31" t="str">
        <f t="shared" si="2"/>
        <v>( +-) 200 000</v>
      </c>
      <c r="F69" s="22"/>
      <c r="G69" s="22"/>
      <c r="H69" s="49" t="s">
        <v>186</v>
      </c>
    </row>
    <row r="70" spans="1:9" s="6" customFormat="1" ht="144" customHeight="1">
      <c r="A70" s="14">
        <v>4</v>
      </c>
      <c r="B70" s="28" t="s">
        <v>97</v>
      </c>
      <c r="C70" s="11" t="s">
        <v>203</v>
      </c>
      <c r="D70" s="31" t="s">
        <v>98</v>
      </c>
      <c r="E70" s="31" t="str">
        <f t="shared" si="2"/>
        <v xml:space="preserve">( +-) 70 000 </v>
      </c>
      <c r="F70" s="25"/>
      <c r="G70" s="25"/>
      <c r="H70" s="49" t="s">
        <v>187</v>
      </c>
    </row>
    <row r="71" spans="1:9" s="6" customFormat="1" ht="131.25" customHeight="1">
      <c r="A71" s="14">
        <v>5</v>
      </c>
      <c r="B71" s="40" t="s">
        <v>99</v>
      </c>
      <c r="C71" s="11" t="s">
        <v>151</v>
      </c>
      <c r="D71" s="31" t="s">
        <v>100</v>
      </c>
      <c r="E71" s="31" t="str">
        <f t="shared" si="2"/>
        <v>( +-) 40 000</v>
      </c>
      <c r="F71" s="25"/>
      <c r="G71" s="25"/>
      <c r="H71" s="49" t="s">
        <v>188</v>
      </c>
    </row>
    <row r="72" spans="1:9" s="6" customFormat="1" ht="130.5" customHeight="1">
      <c r="A72" s="14">
        <v>6</v>
      </c>
      <c r="B72" s="40" t="s">
        <v>149</v>
      </c>
      <c r="C72" s="41" t="s">
        <v>221</v>
      </c>
      <c r="D72" s="58" t="s">
        <v>150</v>
      </c>
      <c r="E72" s="58" t="str">
        <f t="shared" si="2"/>
        <v>( +-) 194 000</v>
      </c>
      <c r="F72" s="14"/>
      <c r="G72" s="14"/>
      <c r="H72" s="48" t="s">
        <v>189</v>
      </c>
    </row>
    <row r="73" spans="1:9" s="6" customFormat="1" ht="172.5" customHeight="1">
      <c r="A73" s="14">
        <v>7</v>
      </c>
      <c r="B73" s="39" t="s">
        <v>146</v>
      </c>
      <c r="C73" s="90" t="s">
        <v>291</v>
      </c>
      <c r="D73" s="56" t="s">
        <v>131</v>
      </c>
      <c r="E73" s="56" t="str">
        <f t="shared" si="2"/>
        <v xml:space="preserve">(+-) 90 000 </v>
      </c>
      <c r="F73" s="34"/>
      <c r="G73" s="34"/>
      <c r="H73" s="48" t="s">
        <v>160</v>
      </c>
    </row>
    <row r="74" spans="1:9" s="6" customFormat="1" ht="172.5" customHeight="1">
      <c r="A74" s="25">
        <v>8</v>
      </c>
      <c r="B74" s="26" t="s">
        <v>145</v>
      </c>
      <c r="C74" s="26" t="s">
        <v>290</v>
      </c>
      <c r="D74" s="57" t="s">
        <v>147</v>
      </c>
      <c r="E74" s="57" t="str">
        <f t="shared" si="2"/>
        <v>( +-) 39 000</v>
      </c>
      <c r="F74" s="26"/>
      <c r="G74" s="26"/>
      <c r="H74" s="49" t="s">
        <v>148</v>
      </c>
    </row>
    <row r="75" spans="1:9" s="6" customFormat="1" ht="165" customHeight="1">
      <c r="A75" s="25">
        <v>9</v>
      </c>
      <c r="B75" s="26" t="s">
        <v>152</v>
      </c>
      <c r="C75" s="26" t="s">
        <v>288</v>
      </c>
      <c r="D75" s="57" t="s">
        <v>153</v>
      </c>
      <c r="E75" s="57" t="str">
        <f t="shared" si="2"/>
        <v>( +-) 180 000</v>
      </c>
      <c r="F75" s="26"/>
      <c r="G75" s="26"/>
      <c r="H75" s="49" t="s">
        <v>154</v>
      </c>
    </row>
    <row r="76" spans="1:9" s="6" customFormat="1" ht="143.25" customHeight="1">
      <c r="A76" s="25">
        <v>10</v>
      </c>
      <c r="B76" s="26" t="s">
        <v>155</v>
      </c>
      <c r="C76" s="26" t="s">
        <v>289</v>
      </c>
      <c r="D76" s="57" t="s">
        <v>156</v>
      </c>
      <c r="E76" s="57" t="str">
        <f t="shared" si="2"/>
        <v xml:space="preserve">( +-) 500 000 </v>
      </c>
      <c r="F76" s="26"/>
      <c r="G76" s="26"/>
      <c r="H76" s="49" t="s">
        <v>192</v>
      </c>
    </row>
    <row r="77" spans="1:9" s="6" customFormat="1" ht="328.5" customHeight="1">
      <c r="A77" s="64">
        <v>11</v>
      </c>
      <c r="B77" s="74" t="s">
        <v>193</v>
      </c>
      <c r="C77" s="18" t="s">
        <v>253</v>
      </c>
      <c r="D77" s="66">
        <f>6923590+10000000</f>
        <v>16923590</v>
      </c>
      <c r="E77" s="69" t="s">
        <v>228</v>
      </c>
      <c r="F77" s="75"/>
      <c r="G77" s="75"/>
      <c r="H77" s="50" t="s">
        <v>194</v>
      </c>
    </row>
    <row r="78" spans="1:9" s="6" customFormat="1" ht="234" customHeight="1">
      <c r="A78" s="64">
        <v>12</v>
      </c>
      <c r="B78" s="65" t="s">
        <v>211</v>
      </c>
      <c r="C78" s="65" t="s">
        <v>292</v>
      </c>
      <c r="D78" s="76" t="s">
        <v>227</v>
      </c>
      <c r="E78" s="76" t="str">
        <f>D78</f>
        <v>( +-)5 700 000</v>
      </c>
      <c r="F78" s="65"/>
      <c r="G78" s="65"/>
      <c r="H78" s="72" t="s">
        <v>175</v>
      </c>
    </row>
    <row r="79" spans="1:9" s="6" customFormat="1" ht="213" customHeight="1">
      <c r="A79" s="35">
        <v>13</v>
      </c>
      <c r="B79" s="77" t="s">
        <v>130</v>
      </c>
      <c r="C79" s="77" t="s">
        <v>254</v>
      </c>
      <c r="D79" s="78" t="s">
        <v>201</v>
      </c>
      <c r="E79" s="78" t="s">
        <v>174</v>
      </c>
      <c r="F79" s="77"/>
      <c r="G79" s="77"/>
      <c r="H79" s="79" t="s">
        <v>222</v>
      </c>
    </row>
    <row r="80" spans="1:9" s="6" customFormat="1" ht="141.75" customHeight="1">
      <c r="A80" s="27">
        <v>14</v>
      </c>
      <c r="B80" s="18" t="s">
        <v>176</v>
      </c>
      <c r="C80" s="18" t="s">
        <v>177</v>
      </c>
      <c r="D80" s="66" t="s">
        <v>178</v>
      </c>
      <c r="E80" s="66" t="str">
        <f t="shared" ref="E80:E85" si="3">D80</f>
        <v>(+-) 136 000</v>
      </c>
      <c r="F80" s="18"/>
      <c r="G80" s="18"/>
      <c r="H80" s="50" t="s">
        <v>179</v>
      </c>
    </row>
    <row r="81" spans="1:8" s="6" customFormat="1" ht="121.5" customHeight="1">
      <c r="A81" s="27">
        <v>15</v>
      </c>
      <c r="B81" s="18" t="s">
        <v>180</v>
      </c>
      <c r="C81" s="18" t="s">
        <v>181</v>
      </c>
      <c r="D81" s="66" t="s">
        <v>182</v>
      </c>
      <c r="E81" s="66" t="str">
        <f t="shared" si="3"/>
        <v>( +-) 55 000</v>
      </c>
      <c r="F81" s="18"/>
      <c r="G81" s="18"/>
      <c r="H81" s="50" t="s">
        <v>183</v>
      </c>
    </row>
    <row r="82" spans="1:8" s="6" customFormat="1" ht="117" customHeight="1">
      <c r="A82" s="27">
        <v>16</v>
      </c>
      <c r="B82" s="18" t="s">
        <v>184</v>
      </c>
      <c r="C82" s="18" t="s">
        <v>205</v>
      </c>
      <c r="D82" s="66" t="s">
        <v>185</v>
      </c>
      <c r="E82" s="66" t="str">
        <f t="shared" si="3"/>
        <v>(+-) 70 000</v>
      </c>
      <c r="F82" s="18"/>
      <c r="G82" s="18"/>
      <c r="H82" s="50" t="s">
        <v>248</v>
      </c>
    </row>
    <row r="83" spans="1:8" s="6" customFormat="1" ht="196.5" customHeight="1">
      <c r="A83" s="27">
        <v>17</v>
      </c>
      <c r="B83" s="18" t="s">
        <v>204</v>
      </c>
      <c r="C83" s="18" t="s">
        <v>231</v>
      </c>
      <c r="D83" s="69" t="s">
        <v>230</v>
      </c>
      <c r="E83" s="66" t="str">
        <f t="shared" si="3"/>
        <v>( +-)4 190 000</v>
      </c>
      <c r="F83" s="18"/>
      <c r="G83" s="18"/>
      <c r="H83" s="50" t="s">
        <v>202</v>
      </c>
    </row>
    <row r="84" spans="1:8" s="6" customFormat="1" ht="204" customHeight="1">
      <c r="A84" s="27">
        <v>18</v>
      </c>
      <c r="B84" s="18" t="s">
        <v>206</v>
      </c>
      <c r="C84" s="18" t="s">
        <v>252</v>
      </c>
      <c r="D84" s="69" t="s">
        <v>233</v>
      </c>
      <c r="E84" s="66" t="str">
        <f t="shared" si="3"/>
        <v>( +-)99 924,00</v>
      </c>
      <c r="F84" s="18"/>
      <c r="G84" s="18"/>
      <c r="H84" s="50" t="s">
        <v>234</v>
      </c>
    </row>
    <row r="85" spans="1:8" s="67" customFormat="1" ht="180.75" customHeight="1">
      <c r="A85" s="27">
        <v>19</v>
      </c>
      <c r="B85" s="18" t="s">
        <v>215</v>
      </c>
      <c r="C85" s="18" t="s">
        <v>235</v>
      </c>
      <c r="D85" s="66" t="s">
        <v>216</v>
      </c>
      <c r="E85" s="66" t="str">
        <f t="shared" si="3"/>
        <v>( +-) 35 000</v>
      </c>
      <c r="F85" s="18"/>
      <c r="G85" s="18"/>
      <c r="H85" s="50" t="s">
        <v>217</v>
      </c>
    </row>
    <row r="86" spans="1:8" s="67" customFormat="1" ht="166.5" customHeight="1">
      <c r="A86" s="7">
        <v>20</v>
      </c>
      <c r="B86" s="10" t="s">
        <v>34</v>
      </c>
      <c r="C86" s="26" t="s">
        <v>232</v>
      </c>
      <c r="D86" s="31" t="s">
        <v>237</v>
      </c>
      <c r="E86" s="31" t="str">
        <f>D86</f>
        <v>( +-)199 000</v>
      </c>
      <c r="F86" s="17"/>
      <c r="G86" s="17"/>
      <c r="H86" s="47" t="s">
        <v>255</v>
      </c>
    </row>
    <row r="87" spans="1:8" s="67" customFormat="1" ht="138" customHeight="1">
      <c r="A87" s="25">
        <v>21</v>
      </c>
      <c r="B87" s="26" t="s">
        <v>229</v>
      </c>
      <c r="C87" s="26" t="s">
        <v>236</v>
      </c>
      <c r="D87" s="31" t="s">
        <v>238</v>
      </c>
      <c r="E87" s="31" t="str">
        <f>D87</f>
        <v xml:space="preserve">( +-)1 000 000 </v>
      </c>
      <c r="F87" s="17"/>
      <c r="G87" s="17"/>
      <c r="H87" s="47" t="s">
        <v>239</v>
      </c>
    </row>
    <row r="88" spans="1:8" s="67" customFormat="1" ht="141.75" customHeight="1">
      <c r="A88" s="27">
        <v>22</v>
      </c>
      <c r="B88" s="18" t="s">
        <v>240</v>
      </c>
      <c r="C88" s="18" t="s">
        <v>241</v>
      </c>
      <c r="D88" s="55" t="s">
        <v>268</v>
      </c>
      <c r="E88" s="55" t="str">
        <f>D88</f>
        <v>( +-) 95 000</v>
      </c>
      <c r="F88" s="20"/>
      <c r="G88" s="20"/>
      <c r="H88" s="51" t="s">
        <v>269</v>
      </c>
    </row>
    <row r="89" spans="1:8" s="67" customFormat="1" ht="36" customHeight="1">
      <c r="A89" s="106" t="s">
        <v>257</v>
      </c>
      <c r="B89" s="107"/>
      <c r="C89" s="107"/>
      <c r="D89" s="107"/>
      <c r="E89" s="107"/>
      <c r="F89" s="107"/>
      <c r="G89" s="107"/>
      <c r="H89" s="108"/>
    </row>
    <row r="90" spans="1:8" s="67" customFormat="1" ht="84.75" customHeight="1">
      <c r="A90" s="27" t="s">
        <v>157</v>
      </c>
      <c r="B90" s="27" t="s">
        <v>262</v>
      </c>
      <c r="C90" s="18" t="s">
        <v>270</v>
      </c>
      <c r="D90" s="80">
        <v>-8992100</v>
      </c>
      <c r="E90" s="19">
        <v>-1962900</v>
      </c>
      <c r="F90" s="27"/>
      <c r="G90" s="27"/>
      <c r="H90" s="50" t="s">
        <v>263</v>
      </c>
    </row>
    <row r="91" spans="1:8" s="67" customFormat="1" ht="96" customHeight="1">
      <c r="A91" s="27">
        <v>1</v>
      </c>
      <c r="B91" s="18" t="s">
        <v>29</v>
      </c>
      <c r="C91" s="18" t="s">
        <v>116</v>
      </c>
      <c r="D91" s="55">
        <v>60000</v>
      </c>
      <c r="E91" s="55">
        <v>60000</v>
      </c>
      <c r="F91" s="20"/>
      <c r="G91" s="20"/>
      <c r="H91" s="51" t="s">
        <v>30</v>
      </c>
    </row>
    <row r="92" spans="1:8" s="67" customFormat="1" ht="96" customHeight="1">
      <c r="A92" s="27">
        <v>2</v>
      </c>
      <c r="B92" s="18" t="s">
        <v>55</v>
      </c>
      <c r="C92" s="18" t="s">
        <v>69</v>
      </c>
      <c r="D92" s="55">
        <v>199900</v>
      </c>
      <c r="E92" s="55">
        <v>199900</v>
      </c>
      <c r="F92" s="20"/>
      <c r="G92" s="20"/>
      <c r="H92" s="51" t="s">
        <v>56</v>
      </c>
    </row>
    <row r="93" spans="1:8" s="67" customFormat="1" ht="96" customHeight="1">
      <c r="A93" s="27">
        <v>3</v>
      </c>
      <c r="B93" s="18" t="s">
        <v>47</v>
      </c>
      <c r="C93" s="18" t="s">
        <v>190</v>
      </c>
      <c r="D93" s="55">
        <v>300000</v>
      </c>
      <c r="E93" s="55">
        <v>300000</v>
      </c>
      <c r="F93" s="20"/>
      <c r="G93" s="20"/>
      <c r="H93" s="51" t="s">
        <v>44</v>
      </c>
    </row>
    <row r="94" spans="1:8" s="67" customFormat="1" ht="96" customHeight="1">
      <c r="A94" s="27">
        <v>4</v>
      </c>
      <c r="B94" s="18" t="s">
        <v>57</v>
      </c>
      <c r="C94" s="18" t="s">
        <v>58</v>
      </c>
      <c r="D94" s="55">
        <v>8000000</v>
      </c>
      <c r="E94" s="55">
        <v>1000000</v>
      </c>
      <c r="F94" s="20"/>
      <c r="G94" s="20"/>
      <c r="H94" s="51" t="s">
        <v>59</v>
      </c>
    </row>
    <row r="95" spans="1:8" s="67" customFormat="1" ht="96" customHeight="1">
      <c r="A95" s="27">
        <v>5</v>
      </c>
      <c r="B95" s="18" t="s">
        <v>77</v>
      </c>
      <c r="C95" s="18" t="s">
        <v>78</v>
      </c>
      <c r="D95" s="55" t="s">
        <v>79</v>
      </c>
      <c r="E95" s="55">
        <v>95000</v>
      </c>
      <c r="F95" s="20"/>
      <c r="G95" s="20"/>
      <c r="H95" s="51" t="s">
        <v>80</v>
      </c>
    </row>
    <row r="96" spans="1:8" s="67" customFormat="1" ht="96" customHeight="1">
      <c r="A96" s="27">
        <v>6</v>
      </c>
      <c r="B96" s="18" t="s">
        <v>81</v>
      </c>
      <c r="C96" s="18" t="s">
        <v>82</v>
      </c>
      <c r="D96" s="55">
        <v>33000</v>
      </c>
      <c r="E96" s="55">
        <v>33000</v>
      </c>
      <c r="F96" s="20"/>
      <c r="G96" s="20"/>
      <c r="H96" s="51" t="s">
        <v>83</v>
      </c>
    </row>
    <row r="97" spans="1:9" s="67" customFormat="1" ht="96" customHeight="1">
      <c r="A97" s="27">
        <v>7</v>
      </c>
      <c r="B97" s="18" t="s">
        <v>134</v>
      </c>
      <c r="C97" s="18" t="s">
        <v>135</v>
      </c>
      <c r="D97" s="66">
        <v>100000</v>
      </c>
      <c r="E97" s="81">
        <v>100000</v>
      </c>
      <c r="F97" s="18"/>
      <c r="G97" s="18"/>
      <c r="H97" s="50" t="s">
        <v>83</v>
      </c>
    </row>
    <row r="98" spans="1:9" s="67" customFormat="1" ht="109.5" customHeight="1">
      <c r="A98" s="27">
        <v>8</v>
      </c>
      <c r="B98" s="18" t="s">
        <v>277</v>
      </c>
      <c r="C98" s="18" t="s">
        <v>273</v>
      </c>
      <c r="D98" s="55">
        <v>100000</v>
      </c>
      <c r="E98" s="55">
        <v>100000</v>
      </c>
      <c r="F98" s="20"/>
      <c r="G98" s="20"/>
      <c r="H98" s="51" t="s">
        <v>272</v>
      </c>
    </row>
    <row r="99" spans="1:9" s="67" customFormat="1" ht="80.25" customHeight="1">
      <c r="A99" s="27">
        <v>9</v>
      </c>
      <c r="B99" s="18" t="s">
        <v>258</v>
      </c>
      <c r="C99" s="18" t="s">
        <v>274</v>
      </c>
      <c r="D99" s="55">
        <v>75000</v>
      </c>
      <c r="E99" s="55">
        <f>D99</f>
        <v>75000</v>
      </c>
      <c r="F99" s="20"/>
      <c r="G99" s="20"/>
      <c r="H99" s="51" t="s">
        <v>271</v>
      </c>
    </row>
    <row r="100" spans="1:9" s="67" customFormat="1" ht="105.75" customHeight="1">
      <c r="A100" s="27">
        <v>10</v>
      </c>
      <c r="B100" s="18" t="s">
        <v>258</v>
      </c>
      <c r="C100" s="18" t="s">
        <v>264</v>
      </c>
      <c r="D100" s="55" t="s">
        <v>259</v>
      </c>
      <c r="E100" s="55" t="str">
        <f>D100</f>
        <v>( +-) 228 000</v>
      </c>
      <c r="F100" s="20"/>
      <c r="G100" s="20"/>
      <c r="H100" s="51" t="s">
        <v>260</v>
      </c>
    </row>
    <row r="101" spans="1:9" s="67" customFormat="1" ht="140.25" customHeight="1">
      <c r="A101" s="27">
        <v>11</v>
      </c>
      <c r="B101" s="18" t="s">
        <v>261</v>
      </c>
      <c r="C101" s="18" t="s">
        <v>265</v>
      </c>
      <c r="D101" s="55" t="s">
        <v>266</v>
      </c>
      <c r="E101" s="55" t="str">
        <f>D101</f>
        <v>( +-) 183 000</v>
      </c>
      <c r="F101" s="20"/>
      <c r="G101" s="20"/>
      <c r="H101" s="51" t="s">
        <v>267</v>
      </c>
    </row>
    <row r="102" spans="1:9" s="67" customFormat="1" ht="140.25" customHeight="1">
      <c r="A102" s="82"/>
      <c r="B102" s="83"/>
      <c r="C102" s="83"/>
      <c r="D102" s="84"/>
      <c r="E102" s="84"/>
      <c r="F102" s="85"/>
      <c r="G102" s="85"/>
      <c r="H102" s="86"/>
    </row>
    <row r="103" spans="1:9" s="8" customFormat="1" ht="48.75" customHeight="1">
      <c r="A103" s="91" t="s">
        <v>9</v>
      </c>
      <c r="B103" s="91"/>
      <c r="C103" s="91"/>
      <c r="D103" s="91"/>
      <c r="E103" s="91"/>
      <c r="F103" s="91"/>
      <c r="G103" s="91"/>
      <c r="H103" s="91"/>
      <c r="I103" s="3"/>
    </row>
    <row r="104" spans="1:9" s="8" customFormat="1" ht="81" customHeight="1">
      <c r="A104" s="9"/>
      <c r="D104" s="59"/>
      <c r="E104" s="59"/>
      <c r="H104" s="52"/>
    </row>
    <row r="105" spans="1:9" ht="81" customHeight="1">
      <c r="B105" s="1" t="s">
        <v>11</v>
      </c>
    </row>
    <row r="107" spans="1:9" ht="81" customHeight="1">
      <c r="E107" s="59" t="s">
        <v>11</v>
      </c>
    </row>
  </sheetData>
  <mergeCells count="14">
    <mergeCell ref="E1:H1"/>
    <mergeCell ref="E2:H2"/>
    <mergeCell ref="E3:H3"/>
    <mergeCell ref="A5:H5"/>
    <mergeCell ref="A10:H10"/>
    <mergeCell ref="A6:H6"/>
    <mergeCell ref="A103:H103"/>
    <mergeCell ref="A66:H66"/>
    <mergeCell ref="B14:B15"/>
    <mergeCell ref="A19:H19"/>
    <mergeCell ref="A18:C18"/>
    <mergeCell ref="A62:H62"/>
    <mergeCell ref="A65:C65"/>
    <mergeCell ref="A89:H89"/>
  </mergeCells>
  <phoneticPr fontId="10" type="noConversion"/>
  <pageMargins left="0.59055118110236227" right="0" top="0.39370078740157483" bottom="0" header="0" footer="0.15748031496062992"/>
  <pageSetup paperSize="9" scale="58" orientation="portrait" r:id="rId1"/>
  <rowBreaks count="5" manualBreakCount="5">
    <brk id="20" max="7" man="1"/>
    <brk id="29" max="7" man="1"/>
    <brk id="41" max="7" man="1"/>
    <brk id="54" max="7" man="1"/>
    <brk id="103"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 бюдж комісія </vt:lpstr>
      <vt:lpstr>' бюдж комісія '!Заголовки_для_друку</vt:lpstr>
      <vt:lpstr>' бюдж комісія '!Область_друку</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Finance</dc:creator>
  <cp:lastModifiedBy>Margarita</cp:lastModifiedBy>
  <cp:lastPrinted>2025-07-03T13:42:40Z</cp:lastPrinted>
  <dcterms:created xsi:type="dcterms:W3CDTF">2018-03-12T13:27:15Z</dcterms:created>
  <dcterms:modified xsi:type="dcterms:W3CDTF">2025-07-04T05:51:14Z</dcterms:modified>
</cp:coreProperties>
</file>