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E6CAAD-9670-48C9-A890-DCB99D8B6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1" r:id="rId1"/>
  </sheets>
  <definedNames>
    <definedName name="_xlnm.Print_Area" localSheetId="0">КПК0212010!$A$1:$BM$105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9" i="1" l="1"/>
  <c r="AW82" i="1" l="1"/>
  <c r="AW81" i="1"/>
  <c r="AK51" i="1"/>
  <c r="AK50" i="1"/>
  <c r="AW71" i="1" s="1"/>
  <c r="AW72" i="1"/>
  <c r="AO86" i="1" l="1"/>
  <c r="AO85" i="1"/>
  <c r="BE86" i="1"/>
  <c r="BE85" i="1"/>
  <c r="BE82" i="1"/>
  <c r="BE81" i="1"/>
  <c r="BE80" i="1"/>
  <c r="BE79" i="1"/>
  <c r="BE78" i="1"/>
  <c r="BE77" i="1"/>
  <c r="BE76" i="1"/>
  <c r="BE75" i="1"/>
  <c r="BE74" i="1"/>
  <c r="BE70" i="1"/>
  <c r="BE71" i="1"/>
  <c r="BE72" i="1"/>
  <c r="AW88" i="1"/>
  <c r="BE88" i="1" s="1"/>
  <c r="AW87" i="1"/>
  <c r="BE87" i="1" s="1"/>
  <c r="AK52" i="1"/>
  <c r="AJ60" i="1" s="1"/>
  <c r="AJ61" i="1" s="1"/>
  <c r="AB60" i="1"/>
  <c r="AO69" i="1" s="1"/>
  <c r="AC52" i="1"/>
  <c r="AS22" i="1" s="1"/>
  <c r="AS51" i="1"/>
  <c r="AS50" i="1"/>
  <c r="AS49" i="1"/>
  <c r="I23" i="1" l="1"/>
  <c r="U22" i="1" s="1"/>
  <c r="AO84" i="1"/>
  <c r="BE84" i="1" s="1"/>
  <c r="BE69" i="1"/>
  <c r="AB61" i="1"/>
  <c r="AR61" i="1"/>
  <c r="AR60" i="1"/>
  <c r="AS52" i="1"/>
</calcChain>
</file>

<file path=xl/sharedStrings.xml><?xml version="1.0" encoding="utf-8"?>
<sst xmlns="http://schemas.openxmlformats.org/spreadsheetml/2006/main" count="193" uniqueCount="138">
  <si>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</si>
  <si>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</si>
  <si>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</si>
  <si>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</si>
  <si>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</si>
  <si>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</si>
  <si>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</si>
  <si>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</si>
  <si>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</si>
  <si>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</si>
  <si>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</si>
  <si>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</si>
  <si>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</si>
  <si>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</si>
  <si>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</si>
  <si>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</si>
  <si>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</si>
  <si>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</si>
  <si>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</si>
  <si>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0212010</t>
  </si>
  <si>
    <t>2010</t>
  </si>
  <si>
    <t>0731</t>
  </si>
  <si>
    <t>Багатопрофільна стаціонарна медична допомога населенню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</si>
  <si>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</si>
  <si>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</si>
  <si>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</si>
  <si>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</si>
  <si>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</si>
  <si>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</si>
  <si>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</si>
  <si>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</si>
  <si>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</si>
  <si>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</si>
  <si>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</si>
  <si>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</si>
  <si>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</si>
  <si>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</si>
  <si>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</si>
  <si>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</si>
  <si>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</si>
  <si>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Загальний доступ до медичної допомоги осіб жіночої та чоловічої статі</t>
  </si>
  <si>
    <t>s4.6</t>
  </si>
  <si>
    <t>7. Мета бюджетної програми</t>
  </si>
  <si>
    <t>Підвищення рівня надання медичної допомоги та збереження здоров’я жінок та чоловіків Ніжинської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</si>
  <si>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</si>
  <si>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</si>
  <si>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</si>
  <si>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</si>
  <si>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підвищення рівня надання медичної допомоги  та збереження здоров`я жінок та чоловіків Ніжинської міської територіальної громади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</si>
  <si>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</si>
  <si>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</si>
  <si>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</si>
  <si>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</si>
  <si>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</si>
  <si>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</si>
  <si>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</si>
  <si>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</si>
  <si>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</si>
  <si>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</si>
  <si>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</si>
  <si>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</si>
  <si>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Проведення капітальних ремонтів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</si>
  <si>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</si>
  <si>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</si>
  <si>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</si>
  <si>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</si>
  <si>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</si>
  <si>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</si>
  <si>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</si>
  <si>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</si>
  <si>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</si>
  <si>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</si>
  <si>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</si>
  <si>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</si>
  <si>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</si>
  <si>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</si>
  <si>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</si>
  <si>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</si>
  <si>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</si>
  <si>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установ</t>
  </si>
  <si>
    <t>од.</t>
  </si>
  <si>
    <t>статистична звітність</t>
  </si>
  <si>
    <t>обсяг видатків фінансової підтримки установи, що надає вторинну медичну допомогу населенню</t>
  </si>
  <si>
    <t>грн.</t>
  </si>
  <si>
    <t>кошторисні призначення</t>
  </si>
  <si>
    <t>в т.ч. обсяг видатків на оплату енергоносіїв та комунальних послуг всього</t>
  </si>
  <si>
    <t>обсяг видатків на закупівлю обладнання і предметів довгосторокового користування</t>
  </si>
  <si>
    <t>обсяг видатків на капітальний ремонт</t>
  </si>
  <si>
    <t>продукту</t>
  </si>
  <si>
    <t>кількість пролікованих випадків (кількість лікарських відвідувань та пролікованих хворих)</t>
  </si>
  <si>
    <t>осіб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</si>
  <si>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</si>
  <si>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</si>
  <si>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</si>
  <si>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</si>
  <si>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кількість народжених</t>
  </si>
  <si>
    <t>з них: хлопців</t>
  </si>
  <si>
    <t>дівчат</t>
  </si>
  <si>
    <t>загальна площа опалювальних приміщень структурних підрозділів</t>
  </si>
  <si>
    <t>кв. м.</t>
  </si>
  <si>
    <t>технічна документація на будівлі</t>
  </si>
  <si>
    <t>кількість одиниць придбаного обладнання та предметів довгострокового користування</t>
  </si>
  <si>
    <t>внутрішній облік</t>
  </si>
  <si>
    <t>кількість обєктів капітального ремонту</t>
  </si>
  <si>
    <t>ефективності</t>
  </si>
  <si>
    <t>середні витрати на пролікований випадок</t>
  </si>
  <si>
    <t>розрахунок (обсяг видатків /кількість хворих, в т.ч. по полікл. та стаціон.))</t>
  </si>
  <si>
    <t>в т.ч. середні видатки енергоносіїв на одну особу (лікарські відвідування)</t>
  </si>
  <si>
    <t>розрахунок (сума видатків на оплату енергоносіїв/ кількість лікарських відвідувань)</t>
  </si>
  <si>
    <t>середні видатки на оплату (відшкодування вартості) послуг з теплопостачання, водопостачання і водовідведення, розподілу (передачі) та споживання електр., ін.послуг на 1кв.м площ приміщень структ.підрозділів, що надають вторинну мед.допомогу</t>
  </si>
  <si>
    <t>розрахунок (сума видатків на оплату енергоносіїв/ площа опалювальних приміщень)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</si>
  <si>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</si>
  <si>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</si>
  <si>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видатки на один об`єкт капітального ремонту</t>
  </si>
  <si>
    <t>розрахунок (обсяг видатків / кількість одиниць об'єктів капітального ремонту)</t>
  </si>
  <si>
    <t>якості</t>
  </si>
  <si>
    <t>забезпеченість закладів енергоносіями та комунальними послугами</t>
  </si>
  <si>
    <t>відс.</t>
  </si>
  <si>
    <t>розрахунок (очікувані касові видатки на енергоносії на звітний період/плановий обсяг видатків*100)</t>
  </si>
  <si>
    <t>рівень виконання придбання обладнання і предметів довгострокового користування</t>
  </si>
  <si>
    <t>розрахунок (очікувані касові видатки на придбання обладнання на звітний період/плановий обсяг видатків на придбання обладнання*100)</t>
  </si>
  <si>
    <t>рівень виконання капітального ремонту</t>
  </si>
  <si>
    <t>розрахунок (очікувані касові видатки на звітний період на виконання капітального ремонту/плановий обсяг видатків*100)</t>
  </si>
  <si>
    <t>(підпис)</t>
  </si>
  <si>
    <t>(Власне ім’я, ПРІЗВИЩЕ)</t>
  </si>
  <si>
    <t>(Дата погодження)</t>
  </si>
  <si>
    <t>М.П.</t>
  </si>
  <si>
    <t xml:space="preserve">Придбання обладнання і предметів довгострокового користування </t>
  </si>
  <si>
    <t>Забезпечення надання вторинної  медичноїї допомоги населенню</t>
  </si>
  <si>
    <t xml:space="preserve">- Закон України «Про місцеве самоврядування в Україні» від 21.05.1997р. №280/97-ВР;_x000D_
- Закон України «Основи законодавства України про охорону здоров’я» від 19.11.1992 р. №2801-Х11,;_x000D_
- Закон України «Про державні фінансові гарантії медичного обслуговування населення» від 19.10.2017 р. №2168-У111;_x000D_
- Закон України «Про захист населення від інфекційних хвороб» від 06.04.2000 р. №1645-111/зі змінами/;_x000D_
- наказ МОЗ №595 від 16.09.2011 «Про порядок проведення профілактичних щеплень в Україні та контроль якості й обігу медичних і імунобіологічних препаратів»;_x000D_
- Наказ МОЗ від 2 березня 2011 року №127 «Про затвердження примірних табелів оснащення медичною технікою та виробами медичного призначення центральної районної(районної) та центральної міської(міської)лікарень»;_x000D_
- протоколи та стандарти надання медичної допомоги при різних нозологічних формах захворювань та станів;_x000D_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допомоги”;_x000D_
- рішення міської ради від 06.12.2024 року №3-43/2024;
- рішення міської ради від 06.12.2024 року №4-43/2024;
- рішення міської ради від 25.12.2024 року №2-44/2024;
- рішення міської ради від 25.12.2024 року №4-44/2024;
- рішення міської ради від 25.12.2024 року №4-44/2024;                                                                                                                                                                                                                                - рішення міської ради від 24.04.2025 року №8-46/2025;                                                                                                                                                                                                                               - рішення міської ради від 03.07.2025 року №5-48/2025;        </t>
  </si>
  <si>
    <t>Заступник міського голови з питань діяльності виконавчих органів ради</t>
  </si>
  <si>
    <t>Сергій СМАГА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</si>
  <si>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</si>
  <si>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</si>
  <si>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</si>
  <si>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</si>
  <si>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</si>
  <si>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10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</si>
</sst>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32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0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5" t="s">
        <v>1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36" t="s">
        <v>2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77" ht="32.1" customHeight="1" x14ac:dyDescent="0.2">
      <c r="AO4" s="106" t="s">
        <v>3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107" t="s">
        <v>4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2" t="s">
        <v>137</v>
      </c>
      <c r="AP7" s="37"/>
      <c r="AQ7" s="37"/>
      <c r="AR7" s="37"/>
      <c r="AS7" s="37"/>
      <c r="AT7" s="37"/>
      <c r="AU7" s="37"/>
      <c r="AV7" s="1" t="s">
        <v>5</v>
      </c>
      <c r="AW7" s="103">
        <v>132</v>
      </c>
      <c r="AX7" s="37"/>
      <c r="AY7" s="37"/>
      <c r="AZ7" s="37"/>
      <c r="BA7" s="37"/>
      <c r="BB7" s="37"/>
      <c r="BC7" s="37"/>
      <c r="BD7" s="37"/>
      <c r="BE7" s="37"/>
      <c r="BF7" s="37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8</v>
      </c>
      <c r="B13" s="94" t="s">
        <v>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6"/>
      <c r="N13" s="101" t="s">
        <v>3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7"/>
      <c r="AU13" s="94" t="s">
        <v>10</v>
      </c>
      <c r="AV13" s="95"/>
      <c r="AW13" s="95"/>
      <c r="AX13" s="95"/>
      <c r="AY13" s="95"/>
      <c r="AZ13" s="95"/>
      <c r="BA13" s="95"/>
      <c r="BB13" s="9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96" t="s">
        <v>11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8"/>
      <c r="N14" s="99" t="s">
        <v>12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8"/>
      <c r="AU14" s="96" t="s">
        <v>13</v>
      </c>
      <c r="AV14" s="96"/>
      <c r="AW14" s="96"/>
      <c r="AX14" s="96"/>
      <c r="AY14" s="96"/>
      <c r="AZ14" s="96"/>
      <c r="BA14" s="96"/>
      <c r="BB14" s="96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7" t="s">
        <v>14</v>
      </c>
      <c r="B16" s="94" t="s">
        <v>15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6"/>
      <c r="N16" s="101" t="s">
        <v>16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7"/>
      <c r="AU16" s="94" t="s">
        <v>10</v>
      </c>
      <c r="AV16" s="95"/>
      <c r="AW16" s="95"/>
      <c r="AX16" s="95"/>
      <c r="AY16" s="95"/>
      <c r="AZ16" s="95"/>
      <c r="BA16" s="95"/>
      <c r="BB16" s="95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P16" s="10"/>
      <c r="BQ16" s="10"/>
      <c r="BR16" s="10"/>
      <c r="BS16" s="10"/>
      <c r="BT16" s="10"/>
      <c r="BU16" s="10"/>
      <c r="BV16" s="10"/>
      <c r="BW16" s="10"/>
    </row>
    <row r="17" spans="1:79" customFormat="1" ht="24" customHeight="1" x14ac:dyDescent="0.2">
      <c r="A17" s="8"/>
      <c r="B17" s="96" t="s">
        <v>11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8"/>
      <c r="N17" s="99" t="s">
        <v>17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8"/>
      <c r="AU17" s="96" t="s">
        <v>13</v>
      </c>
      <c r="AV17" s="96"/>
      <c r="AW17" s="96"/>
      <c r="AX17" s="96"/>
      <c r="AY17" s="96"/>
      <c r="AZ17" s="96"/>
      <c r="BA17" s="96"/>
      <c r="BB17" s="96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"/>
    <row r="19" spans="1:79" customFormat="1" ht="28.5" customHeight="1" x14ac:dyDescent="0.2">
      <c r="A19" s="5" t="s">
        <v>18</v>
      </c>
      <c r="B19" s="94" t="s">
        <v>19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20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10"/>
      <c r="AA19" s="94" t="s">
        <v>21</v>
      </c>
      <c r="AB19" s="95"/>
      <c r="AC19" s="95"/>
      <c r="AD19" s="95"/>
      <c r="AE19" s="95"/>
      <c r="AF19" s="95"/>
      <c r="AG19" s="95"/>
      <c r="AH19" s="95"/>
      <c r="AI19" s="95"/>
      <c r="AJ19" s="10"/>
      <c r="AK19" s="100" t="s">
        <v>22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10"/>
      <c r="BE19" s="94" t="s">
        <v>23</v>
      </c>
      <c r="BF19" s="95"/>
      <c r="BG19" s="95"/>
      <c r="BH19" s="95"/>
      <c r="BI19" s="95"/>
      <c r="BJ19" s="95"/>
      <c r="BK19" s="95"/>
      <c r="BL19" s="95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customFormat="1" ht="25.5" customHeight="1" x14ac:dyDescent="0.2">
      <c r="B20" s="96" t="s">
        <v>11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24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12"/>
      <c r="AA20" s="97" t="s">
        <v>25</v>
      </c>
      <c r="AB20" s="97"/>
      <c r="AC20" s="97"/>
      <c r="AD20" s="97"/>
      <c r="AE20" s="97"/>
      <c r="AF20" s="97"/>
      <c r="AG20" s="97"/>
      <c r="AH20" s="97"/>
      <c r="AI20" s="97"/>
      <c r="AJ20" s="12"/>
      <c r="AK20" s="98" t="s">
        <v>26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2"/>
      <c r="BE20" s="96" t="s">
        <v>27</v>
      </c>
      <c r="BF20" s="96"/>
      <c r="BG20" s="96"/>
      <c r="BH20" s="96"/>
      <c r="BI20" s="96"/>
      <c r="BJ20" s="96"/>
      <c r="BK20" s="96"/>
      <c r="BL20" s="96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24.95" customHeight="1" x14ac:dyDescent="0.2">
      <c r="A22" s="91" t="s">
        <v>28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f>AS22+I23</f>
        <v>67281236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29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f>AC52</f>
        <v>43614685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8" t="s">
        <v>30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31</v>
      </c>
      <c r="B23" s="68"/>
      <c r="C23" s="68"/>
      <c r="D23" s="68"/>
      <c r="E23" s="68"/>
      <c r="F23" s="68"/>
      <c r="G23" s="68"/>
      <c r="H23" s="68"/>
      <c r="I23" s="92">
        <f>AK52</f>
        <v>23666551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8" t="s">
        <v>32</v>
      </c>
      <c r="U23" s="68"/>
      <c r="V23" s="68"/>
      <c r="W23" s="68"/>
      <c r="X23" s="14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6"/>
      <c r="AP23" s="16"/>
      <c r="AQ23" s="16"/>
      <c r="AR23" s="16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6"/>
      <c r="BE23" s="16"/>
      <c r="BF23" s="16"/>
      <c r="BG23" s="16"/>
      <c r="BH23" s="16"/>
      <c r="BI23" s="16"/>
      <c r="BJ23" s="13"/>
      <c r="BK23" s="13"/>
      <c r="BL23" s="13"/>
    </row>
    <row r="24" spans="1:79" ht="12.75" customHeight="1" x14ac:dyDescent="0.2">
      <c r="A24" s="17"/>
      <c r="B24" s="17"/>
      <c r="C24" s="17"/>
      <c r="D24" s="17"/>
      <c r="E24" s="17"/>
      <c r="F24" s="17"/>
      <c r="G24" s="17"/>
      <c r="H24" s="1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/>
      <c r="U24" s="17"/>
      <c r="V24" s="17"/>
      <c r="W24" s="17"/>
      <c r="X24" s="1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6"/>
      <c r="AP24" s="16"/>
      <c r="AQ24" s="16"/>
      <c r="AR24" s="16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6"/>
      <c r="BE24" s="16"/>
      <c r="BF24" s="16"/>
      <c r="BG24" s="16"/>
      <c r="BH24" s="16"/>
      <c r="BI24" s="16"/>
      <c r="BJ24" s="13"/>
      <c r="BK24" s="13"/>
      <c r="BL24" s="13"/>
    </row>
    <row r="25" spans="1:79" ht="15.75" customHeight="1" x14ac:dyDescent="0.2">
      <c r="A25" s="75" t="s">
        <v>33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256.5" customHeight="1" x14ac:dyDescent="0.2">
      <c r="A26" s="90" t="s">
        <v>129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 x14ac:dyDescent="0.2">
      <c r="A28" s="68" t="s">
        <v>34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35</v>
      </c>
      <c r="B29" s="86"/>
      <c r="C29" s="86"/>
      <c r="D29" s="86"/>
      <c r="E29" s="86"/>
      <c r="F29" s="86"/>
      <c r="G29" s="87" t="s">
        <v>36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5" t="s">
        <v>37</v>
      </c>
      <c r="B31" s="45"/>
      <c r="C31" s="45"/>
      <c r="D31" s="45"/>
      <c r="E31" s="45"/>
      <c r="F31" s="45"/>
      <c r="G31" s="60" t="s">
        <v>38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39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69" t="s">
        <v>40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41</v>
      </c>
    </row>
    <row r="33" spans="1:79" ht="12.7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5.95" customHeight="1" x14ac:dyDescent="0.2">
      <c r="A34" s="68" t="s">
        <v>42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90" t="s">
        <v>43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 x14ac:dyDescent="0.2">
      <c r="A37" s="68" t="s">
        <v>44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35</v>
      </c>
      <c r="B38" s="86"/>
      <c r="C38" s="86"/>
      <c r="D38" s="86"/>
      <c r="E38" s="86"/>
      <c r="F38" s="86"/>
      <c r="G38" s="87" t="s">
        <v>45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5" t="s">
        <v>46</v>
      </c>
      <c r="B40" s="45"/>
      <c r="C40" s="45"/>
      <c r="D40" s="45"/>
      <c r="E40" s="45"/>
      <c r="F40" s="45"/>
      <c r="G40" s="60" t="s">
        <v>38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47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69" t="s">
        <v>48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49</v>
      </c>
    </row>
    <row r="42" spans="1:79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79" ht="15.75" customHeight="1" x14ac:dyDescent="0.2">
      <c r="A43" s="68" t="s">
        <v>50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</row>
    <row r="44" spans="1:79" ht="15" customHeight="1" x14ac:dyDescent="0.2">
      <c r="A44" s="76" t="s">
        <v>51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23"/>
      <c r="BJ44" s="23"/>
      <c r="BK44" s="23"/>
      <c r="BL44" s="23"/>
    </row>
    <row r="45" spans="1:79" ht="15.95" customHeight="1" x14ac:dyDescent="0.2">
      <c r="A45" s="59" t="s">
        <v>35</v>
      </c>
      <c r="B45" s="59"/>
      <c r="C45" s="59"/>
      <c r="D45" s="77" t="s">
        <v>52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9" t="s">
        <v>53</v>
      </c>
      <c r="AD45" s="59"/>
      <c r="AE45" s="59"/>
      <c r="AF45" s="59"/>
      <c r="AG45" s="59"/>
      <c r="AH45" s="59"/>
      <c r="AI45" s="59"/>
      <c r="AJ45" s="59"/>
      <c r="AK45" s="59" t="s">
        <v>54</v>
      </c>
      <c r="AL45" s="59"/>
      <c r="AM45" s="59"/>
      <c r="AN45" s="59"/>
      <c r="AO45" s="59"/>
      <c r="AP45" s="59"/>
      <c r="AQ45" s="59"/>
      <c r="AR45" s="59"/>
      <c r="AS45" s="59" t="s">
        <v>55</v>
      </c>
      <c r="AT45" s="59"/>
      <c r="AU45" s="59"/>
      <c r="AV45" s="59"/>
      <c r="AW45" s="59"/>
      <c r="AX45" s="59"/>
      <c r="AY45" s="59"/>
      <c r="AZ45" s="59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59"/>
      <c r="B46" s="59"/>
      <c r="C46" s="5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59">
        <v>1</v>
      </c>
      <c r="B47" s="59"/>
      <c r="C47" s="59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5"/>
      <c r="BB47" s="15"/>
      <c r="BC47" s="15"/>
      <c r="BD47" s="15"/>
      <c r="BE47" s="15"/>
      <c r="BF47" s="15"/>
      <c r="BG47" s="15"/>
      <c r="BH47" s="15"/>
    </row>
    <row r="48" spans="1:79" s="26" customFormat="1" ht="12.75" hidden="1" customHeight="1" x14ac:dyDescent="0.2">
      <c r="A48" s="45" t="s">
        <v>46</v>
      </c>
      <c r="B48" s="45"/>
      <c r="C48" s="45"/>
      <c r="D48" s="83" t="s">
        <v>38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4" t="s">
        <v>56</v>
      </c>
      <c r="AD48" s="64"/>
      <c r="AE48" s="64"/>
      <c r="AF48" s="64"/>
      <c r="AG48" s="64"/>
      <c r="AH48" s="64"/>
      <c r="AI48" s="64"/>
      <c r="AJ48" s="64"/>
      <c r="AK48" s="64" t="s">
        <v>57</v>
      </c>
      <c r="AL48" s="64"/>
      <c r="AM48" s="64"/>
      <c r="AN48" s="64"/>
      <c r="AO48" s="64"/>
      <c r="AP48" s="64"/>
      <c r="AQ48" s="64"/>
      <c r="AR48" s="64"/>
      <c r="AS48" s="45" t="s">
        <v>58</v>
      </c>
      <c r="AT48" s="64"/>
      <c r="AU48" s="64"/>
      <c r="AV48" s="64"/>
      <c r="AW48" s="64"/>
      <c r="AX48" s="64"/>
      <c r="AY48" s="64"/>
      <c r="AZ48" s="64"/>
      <c r="BA48" s="24"/>
      <c r="BB48" s="25"/>
      <c r="BC48" s="25"/>
      <c r="BD48" s="25"/>
      <c r="BE48" s="25"/>
      <c r="BF48" s="25"/>
      <c r="BG48" s="25"/>
      <c r="BH48" s="25"/>
      <c r="CA48" s="26" t="s">
        <v>59</v>
      </c>
    </row>
    <row r="49" spans="1:79" ht="12.75" customHeight="1" x14ac:dyDescent="0.2">
      <c r="A49" s="45">
        <v>1</v>
      </c>
      <c r="B49" s="45"/>
      <c r="C49" s="45"/>
      <c r="D49" s="69" t="s">
        <v>128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44">
        <f>43718085+150000+199000-452400</f>
        <v>43614685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43614685</v>
      </c>
      <c r="AT49" s="44"/>
      <c r="AU49" s="44"/>
      <c r="AV49" s="44"/>
      <c r="AW49" s="44"/>
      <c r="AX49" s="44"/>
      <c r="AY49" s="44"/>
      <c r="AZ49" s="44"/>
      <c r="BA49" s="27"/>
      <c r="BB49" s="27"/>
      <c r="BC49" s="27"/>
      <c r="BD49" s="27"/>
      <c r="BE49" s="27"/>
      <c r="BF49" s="27"/>
      <c r="BG49" s="27"/>
      <c r="BH49" s="27"/>
      <c r="CA49" s="1" t="s">
        <v>60</v>
      </c>
    </row>
    <row r="50" spans="1:79" x14ac:dyDescent="0.2">
      <c r="A50" s="45">
        <v>2</v>
      </c>
      <c r="B50" s="45"/>
      <c r="C50" s="45"/>
      <c r="D50" s="69" t="s">
        <v>127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44">
        <v>0</v>
      </c>
      <c r="AD50" s="44"/>
      <c r="AE50" s="44"/>
      <c r="AF50" s="44"/>
      <c r="AG50" s="44"/>
      <c r="AH50" s="44"/>
      <c r="AI50" s="44"/>
      <c r="AJ50" s="44"/>
      <c r="AK50" s="44">
        <f>1751551+7000000+95000</f>
        <v>8846551</v>
      </c>
      <c r="AL50" s="44"/>
      <c r="AM50" s="44"/>
      <c r="AN50" s="44"/>
      <c r="AO50" s="44"/>
      <c r="AP50" s="44"/>
      <c r="AQ50" s="44"/>
      <c r="AR50" s="44"/>
      <c r="AS50" s="44">
        <f>AC50+AK50</f>
        <v>8846551</v>
      </c>
      <c r="AT50" s="44"/>
      <c r="AU50" s="44"/>
      <c r="AV50" s="44"/>
      <c r="AW50" s="44"/>
      <c r="AX50" s="44"/>
      <c r="AY50" s="44"/>
      <c r="AZ50" s="44"/>
      <c r="BA50" s="27"/>
      <c r="BB50" s="27"/>
      <c r="BC50" s="27"/>
      <c r="BD50" s="27"/>
      <c r="BE50" s="27"/>
      <c r="BF50" s="27"/>
      <c r="BG50" s="27"/>
      <c r="BH50" s="27"/>
    </row>
    <row r="51" spans="1:79" ht="12.75" customHeight="1" x14ac:dyDescent="0.2">
      <c r="A51" s="45">
        <v>3</v>
      </c>
      <c r="B51" s="45"/>
      <c r="C51" s="45"/>
      <c r="D51" s="69" t="s">
        <v>61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1"/>
      <c r="AC51" s="44">
        <v>0</v>
      </c>
      <c r="AD51" s="44"/>
      <c r="AE51" s="44"/>
      <c r="AF51" s="44"/>
      <c r="AG51" s="44"/>
      <c r="AH51" s="44"/>
      <c r="AI51" s="44"/>
      <c r="AJ51" s="44"/>
      <c r="AK51" s="44">
        <f>18820000-7000000+3000000</f>
        <v>14820000</v>
      </c>
      <c r="AL51" s="44"/>
      <c r="AM51" s="44"/>
      <c r="AN51" s="44"/>
      <c r="AO51" s="44"/>
      <c r="AP51" s="44"/>
      <c r="AQ51" s="44"/>
      <c r="AR51" s="44"/>
      <c r="AS51" s="44">
        <f>AC51+AK51</f>
        <v>14820000</v>
      </c>
      <c r="AT51" s="44"/>
      <c r="AU51" s="44"/>
      <c r="AV51" s="44"/>
      <c r="AW51" s="44"/>
      <c r="AX51" s="44"/>
      <c r="AY51" s="44"/>
      <c r="AZ51" s="44"/>
      <c r="BA51" s="27"/>
      <c r="BB51" s="27"/>
      <c r="BC51" s="27"/>
      <c r="BD51" s="27"/>
      <c r="BE51" s="27"/>
      <c r="BF51" s="27"/>
      <c r="BG51" s="27"/>
      <c r="BH51" s="27"/>
    </row>
    <row r="52" spans="1:79" s="26" customFormat="1" x14ac:dyDescent="0.2">
      <c r="A52" s="50"/>
      <c r="B52" s="50"/>
      <c r="C52" s="50"/>
      <c r="D52" s="72" t="s">
        <v>62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49">
        <f>AC49</f>
        <v>43614685</v>
      </c>
      <c r="AD52" s="49"/>
      <c r="AE52" s="49"/>
      <c r="AF52" s="49"/>
      <c r="AG52" s="49"/>
      <c r="AH52" s="49"/>
      <c r="AI52" s="49"/>
      <c r="AJ52" s="49"/>
      <c r="AK52" s="49">
        <f>AK51+AK50</f>
        <v>23666551</v>
      </c>
      <c r="AL52" s="49"/>
      <c r="AM52" s="49"/>
      <c r="AN52" s="49"/>
      <c r="AO52" s="49"/>
      <c r="AP52" s="49"/>
      <c r="AQ52" s="49"/>
      <c r="AR52" s="49"/>
      <c r="AS52" s="49">
        <f>AC52+AK52</f>
        <v>67281236</v>
      </c>
      <c r="AT52" s="49"/>
      <c r="AU52" s="49"/>
      <c r="AV52" s="49"/>
      <c r="AW52" s="49"/>
      <c r="AX52" s="49"/>
      <c r="AY52" s="49"/>
      <c r="AZ52" s="49"/>
      <c r="BA52" s="28"/>
      <c r="BB52" s="28"/>
      <c r="BC52" s="28"/>
      <c r="BD52" s="28"/>
      <c r="BE52" s="28"/>
      <c r="BF52" s="28"/>
      <c r="BG52" s="28"/>
      <c r="BH52" s="28"/>
    </row>
    <row r="54" spans="1:79" ht="15.75" customHeight="1" x14ac:dyDescent="0.2">
      <c r="A54" s="75" t="s">
        <v>63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</row>
    <row r="55" spans="1:79" ht="15" customHeight="1" x14ac:dyDescent="0.2">
      <c r="A55" s="76" t="s">
        <v>51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</row>
    <row r="56" spans="1:79" ht="15.95" customHeight="1" x14ac:dyDescent="0.2">
      <c r="A56" s="59" t="s">
        <v>35</v>
      </c>
      <c r="B56" s="59"/>
      <c r="C56" s="59"/>
      <c r="D56" s="77" t="s">
        <v>64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 t="s">
        <v>53</v>
      </c>
      <c r="AC56" s="59"/>
      <c r="AD56" s="59"/>
      <c r="AE56" s="59"/>
      <c r="AF56" s="59"/>
      <c r="AG56" s="59"/>
      <c r="AH56" s="59"/>
      <c r="AI56" s="59"/>
      <c r="AJ56" s="59" t="s">
        <v>54</v>
      </c>
      <c r="AK56" s="59"/>
      <c r="AL56" s="59"/>
      <c r="AM56" s="59"/>
      <c r="AN56" s="59"/>
      <c r="AO56" s="59"/>
      <c r="AP56" s="59"/>
      <c r="AQ56" s="59"/>
      <c r="AR56" s="59" t="s">
        <v>55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45" t="s">
        <v>46</v>
      </c>
      <c r="B59" s="45"/>
      <c r="C59" s="45"/>
      <c r="D59" s="60" t="s">
        <v>38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64" t="s">
        <v>56</v>
      </c>
      <c r="AC59" s="64"/>
      <c r="AD59" s="64"/>
      <c r="AE59" s="64"/>
      <c r="AF59" s="64"/>
      <c r="AG59" s="64"/>
      <c r="AH59" s="64"/>
      <c r="AI59" s="64"/>
      <c r="AJ59" s="64" t="s">
        <v>57</v>
      </c>
      <c r="AK59" s="64"/>
      <c r="AL59" s="64"/>
      <c r="AM59" s="64"/>
      <c r="AN59" s="64"/>
      <c r="AO59" s="64"/>
      <c r="AP59" s="64"/>
      <c r="AQ59" s="64"/>
      <c r="AR59" s="64" t="s">
        <v>58</v>
      </c>
      <c r="AS59" s="64"/>
      <c r="AT59" s="64"/>
      <c r="AU59" s="64"/>
      <c r="AV59" s="64"/>
      <c r="AW59" s="64"/>
      <c r="AX59" s="64"/>
      <c r="AY59" s="64"/>
      <c r="CA59" s="1" t="s">
        <v>65</v>
      </c>
    </row>
    <row r="60" spans="1:79" ht="38.25" customHeight="1" x14ac:dyDescent="0.2">
      <c r="A60" s="45">
        <v>1</v>
      </c>
      <c r="B60" s="45"/>
      <c r="C60" s="45"/>
      <c r="D60" s="69" t="s">
        <v>66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44">
        <f>AC49</f>
        <v>43614685</v>
      </c>
      <c r="AC60" s="44"/>
      <c r="AD60" s="44"/>
      <c r="AE60" s="44"/>
      <c r="AF60" s="44"/>
      <c r="AG60" s="44"/>
      <c r="AH60" s="44"/>
      <c r="AI60" s="44"/>
      <c r="AJ60" s="44">
        <f>AK52</f>
        <v>23666551</v>
      </c>
      <c r="AK60" s="44"/>
      <c r="AL60" s="44"/>
      <c r="AM60" s="44"/>
      <c r="AN60" s="44"/>
      <c r="AO60" s="44"/>
      <c r="AP60" s="44"/>
      <c r="AQ60" s="44"/>
      <c r="AR60" s="44">
        <f>AB60+AJ60</f>
        <v>67281236</v>
      </c>
      <c r="AS60" s="44"/>
      <c r="AT60" s="44"/>
      <c r="AU60" s="44"/>
      <c r="AV60" s="44"/>
      <c r="AW60" s="44"/>
      <c r="AX60" s="44"/>
      <c r="AY60" s="44"/>
      <c r="CA60" s="1" t="s">
        <v>67</v>
      </c>
    </row>
    <row r="61" spans="1:79" s="26" customFormat="1" ht="12.75" customHeight="1" x14ac:dyDescent="0.2">
      <c r="A61" s="50"/>
      <c r="B61" s="50"/>
      <c r="C61" s="50"/>
      <c r="D61" s="72" t="s">
        <v>55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49">
        <f>AC52</f>
        <v>43614685</v>
      </c>
      <c r="AC61" s="49"/>
      <c r="AD61" s="49"/>
      <c r="AE61" s="49"/>
      <c r="AF61" s="49"/>
      <c r="AG61" s="49"/>
      <c r="AH61" s="49"/>
      <c r="AI61" s="49"/>
      <c r="AJ61" s="49">
        <f>AJ60</f>
        <v>23666551</v>
      </c>
      <c r="AK61" s="49"/>
      <c r="AL61" s="49"/>
      <c r="AM61" s="49"/>
      <c r="AN61" s="49"/>
      <c r="AO61" s="49"/>
      <c r="AP61" s="49"/>
      <c r="AQ61" s="49"/>
      <c r="AR61" s="49">
        <f>AB61+AJ61</f>
        <v>67281236</v>
      </c>
      <c r="AS61" s="49"/>
      <c r="AT61" s="49"/>
      <c r="AU61" s="49"/>
      <c r="AV61" s="49"/>
      <c r="AW61" s="49"/>
      <c r="AX61" s="49"/>
      <c r="AY61" s="49"/>
    </row>
    <row r="63" spans="1:79" ht="15.75" customHeight="1" x14ac:dyDescent="0.2">
      <c r="A63" s="68" t="s">
        <v>68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59" t="s">
        <v>35</v>
      </c>
      <c r="B64" s="59"/>
      <c r="C64" s="59"/>
      <c r="D64" s="59"/>
      <c r="E64" s="59"/>
      <c r="F64" s="59"/>
      <c r="G64" s="65" t="s">
        <v>69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9" t="s">
        <v>70</v>
      </c>
      <c r="AA64" s="59"/>
      <c r="AB64" s="59"/>
      <c r="AC64" s="59"/>
      <c r="AD64" s="59"/>
      <c r="AE64" s="59" t="s">
        <v>71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5" t="s">
        <v>53</v>
      </c>
      <c r="AP64" s="66"/>
      <c r="AQ64" s="66"/>
      <c r="AR64" s="66"/>
      <c r="AS64" s="66"/>
      <c r="AT64" s="66"/>
      <c r="AU64" s="66"/>
      <c r="AV64" s="67"/>
      <c r="AW64" s="65" t="s">
        <v>54</v>
      </c>
      <c r="AX64" s="66"/>
      <c r="AY64" s="66"/>
      <c r="AZ64" s="66"/>
      <c r="BA64" s="66"/>
      <c r="BB64" s="66"/>
      <c r="BC64" s="66"/>
      <c r="BD64" s="67"/>
      <c r="BE64" s="65" t="s">
        <v>55</v>
      </c>
      <c r="BF64" s="66"/>
      <c r="BG64" s="66"/>
      <c r="BH64" s="66"/>
      <c r="BI64" s="66"/>
      <c r="BJ64" s="66"/>
      <c r="BK64" s="66"/>
      <c r="BL64" s="67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45" t="s">
        <v>37</v>
      </c>
      <c r="B66" s="45"/>
      <c r="C66" s="45"/>
      <c r="D66" s="45"/>
      <c r="E66" s="45"/>
      <c r="F66" s="45"/>
      <c r="G66" s="60" t="s">
        <v>38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5" t="s">
        <v>72</v>
      </c>
      <c r="AA66" s="45"/>
      <c r="AB66" s="45"/>
      <c r="AC66" s="45"/>
      <c r="AD66" s="45"/>
      <c r="AE66" s="63" t="s">
        <v>73</v>
      </c>
      <c r="AF66" s="63"/>
      <c r="AG66" s="63"/>
      <c r="AH66" s="63"/>
      <c r="AI66" s="63"/>
      <c r="AJ66" s="63"/>
      <c r="AK66" s="63"/>
      <c r="AL66" s="63"/>
      <c r="AM66" s="63"/>
      <c r="AN66" s="60"/>
      <c r="AO66" s="64" t="s">
        <v>56</v>
      </c>
      <c r="AP66" s="64"/>
      <c r="AQ66" s="64"/>
      <c r="AR66" s="64"/>
      <c r="AS66" s="64"/>
      <c r="AT66" s="64"/>
      <c r="AU66" s="64"/>
      <c r="AV66" s="64"/>
      <c r="AW66" s="64" t="s">
        <v>74</v>
      </c>
      <c r="AX66" s="64"/>
      <c r="AY66" s="64"/>
      <c r="AZ66" s="64"/>
      <c r="BA66" s="64"/>
      <c r="BB66" s="64"/>
      <c r="BC66" s="64"/>
      <c r="BD66" s="64"/>
      <c r="BE66" s="64" t="s">
        <v>75</v>
      </c>
      <c r="BF66" s="64"/>
      <c r="BG66" s="64"/>
      <c r="BH66" s="64"/>
      <c r="BI66" s="64"/>
      <c r="BJ66" s="64"/>
      <c r="BK66" s="64"/>
      <c r="BL66" s="64"/>
      <c r="CA66" s="1" t="s">
        <v>76</v>
      </c>
    </row>
    <row r="67" spans="1:79" s="26" customFormat="1" ht="12.75" customHeight="1" x14ac:dyDescent="0.2">
      <c r="A67" s="50">
        <v>0</v>
      </c>
      <c r="B67" s="50"/>
      <c r="C67" s="50"/>
      <c r="D67" s="50"/>
      <c r="E67" s="50"/>
      <c r="F67" s="50"/>
      <c r="G67" s="54" t="s">
        <v>77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0"/>
      <c r="AA67" s="50"/>
      <c r="AB67" s="50"/>
      <c r="AC67" s="50"/>
      <c r="AD67" s="50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CA67" s="26" t="s">
        <v>78</v>
      </c>
    </row>
    <row r="68" spans="1:79" ht="12.75" customHeight="1" x14ac:dyDescent="0.2">
      <c r="A68" s="45">
        <v>1</v>
      </c>
      <c r="B68" s="45"/>
      <c r="C68" s="45"/>
      <c r="D68" s="45"/>
      <c r="E68" s="45"/>
      <c r="F68" s="45"/>
      <c r="G68" s="46" t="s">
        <v>79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80</v>
      </c>
      <c r="AA68" s="45"/>
      <c r="AB68" s="45"/>
      <c r="AC68" s="45"/>
      <c r="AD68" s="45"/>
      <c r="AE68" s="46" t="s">
        <v>81</v>
      </c>
      <c r="AF68" s="47"/>
      <c r="AG68" s="47"/>
      <c r="AH68" s="47"/>
      <c r="AI68" s="47"/>
      <c r="AJ68" s="47"/>
      <c r="AK68" s="47"/>
      <c r="AL68" s="47"/>
      <c r="AM68" s="47"/>
      <c r="AN68" s="48"/>
      <c r="AO68" s="44">
        <v>1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v>1</v>
      </c>
      <c r="BF68" s="44"/>
      <c r="BG68" s="44"/>
      <c r="BH68" s="44"/>
      <c r="BI68" s="44"/>
      <c r="BJ68" s="44"/>
      <c r="BK68" s="44"/>
      <c r="BL68" s="44"/>
    </row>
    <row r="69" spans="1:79" ht="25.5" customHeight="1" x14ac:dyDescent="0.2">
      <c r="A69" s="45">
        <v>2</v>
      </c>
      <c r="B69" s="45"/>
      <c r="C69" s="45"/>
      <c r="D69" s="45"/>
      <c r="E69" s="45"/>
      <c r="F69" s="45"/>
      <c r="G69" s="46" t="s">
        <v>82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5" t="s">
        <v>83</v>
      </c>
      <c r="AA69" s="45"/>
      <c r="AB69" s="45"/>
      <c r="AC69" s="45"/>
      <c r="AD69" s="45"/>
      <c r="AE69" s="46" t="s">
        <v>84</v>
      </c>
      <c r="AF69" s="47"/>
      <c r="AG69" s="47"/>
      <c r="AH69" s="47"/>
      <c r="AI69" s="47"/>
      <c r="AJ69" s="47"/>
      <c r="AK69" s="47"/>
      <c r="AL69" s="47"/>
      <c r="AM69" s="47"/>
      <c r="AN69" s="48"/>
      <c r="AO69" s="44">
        <f>AB60</f>
        <v>43614685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>AW69+AO69</f>
        <v>43614685</v>
      </c>
      <c r="BF69" s="44"/>
      <c r="BG69" s="44"/>
      <c r="BH69" s="44"/>
      <c r="BI69" s="44"/>
      <c r="BJ69" s="44"/>
      <c r="BK69" s="44"/>
      <c r="BL69" s="44"/>
    </row>
    <row r="70" spans="1:79" ht="25.5" customHeight="1" x14ac:dyDescent="0.2">
      <c r="A70" s="45">
        <v>3</v>
      </c>
      <c r="B70" s="45"/>
      <c r="C70" s="45"/>
      <c r="D70" s="45"/>
      <c r="E70" s="45"/>
      <c r="F70" s="45"/>
      <c r="G70" s="46" t="s">
        <v>85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5" t="s">
        <v>83</v>
      </c>
      <c r="AA70" s="45"/>
      <c r="AB70" s="45"/>
      <c r="AC70" s="45"/>
      <c r="AD70" s="45"/>
      <c r="AE70" s="46" t="s">
        <v>84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44">
        <v>25888400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ref="BE70:BE72" si="0">AW70+AO70</f>
        <v>25888400</v>
      </c>
      <c r="BF70" s="44"/>
      <c r="BG70" s="44"/>
      <c r="BH70" s="44"/>
      <c r="BI70" s="44"/>
      <c r="BJ70" s="44"/>
      <c r="BK70" s="44"/>
      <c r="BL70" s="44"/>
    </row>
    <row r="71" spans="1:79" ht="25.5" customHeight="1" x14ac:dyDescent="0.2">
      <c r="A71" s="45">
        <v>4</v>
      </c>
      <c r="B71" s="45"/>
      <c r="C71" s="45"/>
      <c r="D71" s="45"/>
      <c r="E71" s="45"/>
      <c r="F71" s="45"/>
      <c r="G71" s="46" t="s">
        <v>86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5" t="s">
        <v>83</v>
      </c>
      <c r="AA71" s="45"/>
      <c r="AB71" s="45"/>
      <c r="AC71" s="45"/>
      <c r="AD71" s="45"/>
      <c r="AE71" s="46" t="s">
        <v>84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4">
        <v>0</v>
      </c>
      <c r="AP71" s="44"/>
      <c r="AQ71" s="44"/>
      <c r="AR71" s="44"/>
      <c r="AS71" s="44"/>
      <c r="AT71" s="44"/>
      <c r="AU71" s="44"/>
      <c r="AV71" s="44"/>
      <c r="AW71" s="44">
        <f>AK50</f>
        <v>8846551</v>
      </c>
      <c r="AX71" s="44"/>
      <c r="AY71" s="44"/>
      <c r="AZ71" s="44"/>
      <c r="BA71" s="44"/>
      <c r="BB71" s="44"/>
      <c r="BC71" s="44"/>
      <c r="BD71" s="44"/>
      <c r="BE71" s="44">
        <f t="shared" si="0"/>
        <v>8846551</v>
      </c>
      <c r="BF71" s="44"/>
      <c r="BG71" s="44"/>
      <c r="BH71" s="44"/>
      <c r="BI71" s="44"/>
      <c r="BJ71" s="44"/>
      <c r="BK71" s="44"/>
      <c r="BL71" s="44"/>
    </row>
    <row r="72" spans="1:79" ht="12.75" customHeight="1" x14ac:dyDescent="0.2">
      <c r="A72" s="45">
        <v>5</v>
      </c>
      <c r="B72" s="45"/>
      <c r="C72" s="45"/>
      <c r="D72" s="45"/>
      <c r="E72" s="45"/>
      <c r="F72" s="45"/>
      <c r="G72" s="46" t="s">
        <v>87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5" t="s">
        <v>83</v>
      </c>
      <c r="AA72" s="45"/>
      <c r="AB72" s="45"/>
      <c r="AC72" s="45"/>
      <c r="AD72" s="45"/>
      <c r="AE72" s="46" t="s">
        <v>84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4">
        <v>0</v>
      </c>
      <c r="AP72" s="44"/>
      <c r="AQ72" s="44"/>
      <c r="AR72" s="44"/>
      <c r="AS72" s="44"/>
      <c r="AT72" s="44"/>
      <c r="AU72" s="44"/>
      <c r="AV72" s="44"/>
      <c r="AW72" s="44">
        <f>AK51</f>
        <v>14820000</v>
      </c>
      <c r="AX72" s="44"/>
      <c r="AY72" s="44"/>
      <c r="AZ72" s="44"/>
      <c r="BA72" s="44"/>
      <c r="BB72" s="44"/>
      <c r="BC72" s="44"/>
      <c r="BD72" s="44"/>
      <c r="BE72" s="44">
        <f t="shared" si="0"/>
        <v>14820000</v>
      </c>
      <c r="BF72" s="44"/>
      <c r="BG72" s="44"/>
      <c r="BH72" s="44"/>
      <c r="BI72" s="44"/>
      <c r="BJ72" s="44"/>
      <c r="BK72" s="44"/>
      <c r="BL72" s="44"/>
    </row>
    <row r="73" spans="1:79" s="26" customFormat="1" ht="12.75" customHeight="1" x14ac:dyDescent="0.2">
      <c r="A73" s="50">
        <v>0</v>
      </c>
      <c r="B73" s="50"/>
      <c r="C73" s="50"/>
      <c r="D73" s="50"/>
      <c r="E73" s="50"/>
      <c r="F73" s="50"/>
      <c r="G73" s="51" t="s">
        <v>88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0"/>
      <c r="AA73" s="50"/>
      <c r="AB73" s="50"/>
      <c r="AC73" s="50"/>
      <c r="AD73" s="50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25.5" customHeight="1" x14ac:dyDescent="0.2">
      <c r="A74" s="45">
        <v>6</v>
      </c>
      <c r="B74" s="45"/>
      <c r="C74" s="45"/>
      <c r="D74" s="45"/>
      <c r="E74" s="45"/>
      <c r="F74" s="45"/>
      <c r="G74" s="46" t="s">
        <v>89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5" t="s">
        <v>90</v>
      </c>
      <c r="AA74" s="45"/>
      <c r="AB74" s="45"/>
      <c r="AC74" s="45"/>
      <c r="AD74" s="45"/>
      <c r="AE74" s="46" t="s">
        <v>91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4">
        <v>228488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 t="shared" ref="BE74:BE82" si="1">AW74+AO74</f>
        <v>228488</v>
      </c>
      <c r="BF74" s="44"/>
      <c r="BG74" s="44"/>
      <c r="BH74" s="44"/>
      <c r="BI74" s="44"/>
      <c r="BJ74" s="44"/>
      <c r="BK74" s="44"/>
      <c r="BL74" s="44"/>
    </row>
    <row r="75" spans="1:79" ht="25.5" customHeight="1" x14ac:dyDescent="0.2">
      <c r="A75" s="45">
        <v>7</v>
      </c>
      <c r="B75" s="45"/>
      <c r="C75" s="45"/>
      <c r="D75" s="45"/>
      <c r="E75" s="45"/>
      <c r="F75" s="45"/>
      <c r="G75" s="46" t="s">
        <v>92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5" t="s">
        <v>90</v>
      </c>
      <c r="AA75" s="45"/>
      <c r="AB75" s="45"/>
      <c r="AC75" s="45"/>
      <c r="AD75" s="45"/>
      <c r="AE75" s="46" t="s">
        <v>93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4">
        <v>90242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si="1"/>
        <v>90242</v>
      </c>
      <c r="BF75" s="44"/>
      <c r="BG75" s="44"/>
      <c r="BH75" s="44"/>
      <c r="BI75" s="44"/>
      <c r="BJ75" s="44"/>
      <c r="BK75" s="44"/>
      <c r="BL75" s="44"/>
    </row>
    <row r="76" spans="1:79" ht="25.5" customHeight="1" x14ac:dyDescent="0.2">
      <c r="A76" s="45">
        <v>8</v>
      </c>
      <c r="B76" s="45"/>
      <c r="C76" s="45"/>
      <c r="D76" s="45"/>
      <c r="E76" s="45"/>
      <c r="F76" s="45"/>
      <c r="G76" s="46" t="s">
        <v>94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5" t="s">
        <v>90</v>
      </c>
      <c r="AA76" s="45"/>
      <c r="AB76" s="45"/>
      <c r="AC76" s="45"/>
      <c r="AD76" s="45"/>
      <c r="AE76" s="46" t="s">
        <v>93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4">
        <v>138246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si="1"/>
        <v>138246</v>
      </c>
      <c r="BF76" s="44"/>
      <c r="BG76" s="44"/>
      <c r="BH76" s="44"/>
      <c r="BI76" s="44"/>
      <c r="BJ76" s="44"/>
      <c r="BK76" s="44"/>
      <c r="BL76" s="44"/>
    </row>
    <row r="77" spans="1:79" ht="25.5" customHeight="1" x14ac:dyDescent="0.2">
      <c r="A77" s="45">
        <v>9</v>
      </c>
      <c r="B77" s="45"/>
      <c r="C77" s="45"/>
      <c r="D77" s="45"/>
      <c r="E77" s="45"/>
      <c r="F77" s="45"/>
      <c r="G77" s="46" t="s">
        <v>95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5" t="s">
        <v>90</v>
      </c>
      <c r="AA77" s="45"/>
      <c r="AB77" s="45"/>
      <c r="AC77" s="45"/>
      <c r="AD77" s="45"/>
      <c r="AE77" s="46" t="s">
        <v>91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44">
        <v>700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1"/>
        <v>700</v>
      </c>
      <c r="BF77" s="44"/>
      <c r="BG77" s="44"/>
      <c r="BH77" s="44"/>
      <c r="BI77" s="44"/>
      <c r="BJ77" s="44"/>
      <c r="BK77" s="44"/>
      <c r="BL77" s="44"/>
    </row>
    <row r="78" spans="1:79" ht="25.5" customHeight="1" x14ac:dyDescent="0.2">
      <c r="A78" s="45">
        <v>10</v>
      </c>
      <c r="B78" s="45"/>
      <c r="C78" s="45"/>
      <c r="D78" s="45"/>
      <c r="E78" s="45"/>
      <c r="F78" s="45"/>
      <c r="G78" s="46" t="s">
        <v>96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5" t="s">
        <v>90</v>
      </c>
      <c r="AA78" s="45"/>
      <c r="AB78" s="45"/>
      <c r="AC78" s="45"/>
      <c r="AD78" s="45"/>
      <c r="AE78" s="46" t="s">
        <v>91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4">
        <v>350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1"/>
        <v>350</v>
      </c>
      <c r="BF78" s="44"/>
      <c r="BG78" s="44"/>
      <c r="BH78" s="44"/>
      <c r="BI78" s="44"/>
      <c r="BJ78" s="44"/>
      <c r="BK78" s="44"/>
      <c r="BL78" s="44"/>
    </row>
    <row r="79" spans="1:79" ht="25.5" customHeight="1" x14ac:dyDescent="0.2">
      <c r="A79" s="45">
        <v>11</v>
      </c>
      <c r="B79" s="45"/>
      <c r="C79" s="45"/>
      <c r="D79" s="45"/>
      <c r="E79" s="45"/>
      <c r="F79" s="45"/>
      <c r="G79" s="46" t="s">
        <v>97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5" t="s">
        <v>90</v>
      </c>
      <c r="AA79" s="45"/>
      <c r="AB79" s="45"/>
      <c r="AC79" s="45"/>
      <c r="AD79" s="45"/>
      <c r="AE79" s="46" t="s">
        <v>91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4">
        <v>350</v>
      </c>
      <c r="AP79" s="44"/>
      <c r="AQ79" s="44"/>
      <c r="AR79" s="44"/>
      <c r="AS79" s="44"/>
      <c r="AT79" s="44"/>
      <c r="AU79" s="44"/>
      <c r="AV79" s="44"/>
      <c r="AW79" s="44">
        <v>0</v>
      </c>
      <c r="AX79" s="44"/>
      <c r="AY79" s="44"/>
      <c r="AZ79" s="44"/>
      <c r="BA79" s="44"/>
      <c r="BB79" s="44"/>
      <c r="BC79" s="44"/>
      <c r="BD79" s="44"/>
      <c r="BE79" s="44">
        <f t="shared" si="1"/>
        <v>350</v>
      </c>
      <c r="BF79" s="44"/>
      <c r="BG79" s="44"/>
      <c r="BH79" s="44"/>
      <c r="BI79" s="44"/>
      <c r="BJ79" s="44"/>
      <c r="BK79" s="44"/>
      <c r="BL79" s="44"/>
    </row>
    <row r="80" spans="1:79" ht="25.5" customHeight="1" x14ac:dyDescent="0.2">
      <c r="A80" s="45">
        <v>12</v>
      </c>
      <c r="B80" s="45"/>
      <c r="C80" s="45"/>
      <c r="D80" s="45"/>
      <c r="E80" s="45"/>
      <c r="F80" s="45"/>
      <c r="G80" s="46" t="s">
        <v>98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5" t="s">
        <v>99</v>
      </c>
      <c r="AA80" s="45"/>
      <c r="AB80" s="45"/>
      <c r="AC80" s="45"/>
      <c r="AD80" s="45"/>
      <c r="AE80" s="46" t="s">
        <v>100</v>
      </c>
      <c r="AF80" s="47"/>
      <c r="AG80" s="47"/>
      <c r="AH80" s="47"/>
      <c r="AI80" s="47"/>
      <c r="AJ80" s="47"/>
      <c r="AK80" s="47"/>
      <c r="AL80" s="47"/>
      <c r="AM80" s="47"/>
      <c r="AN80" s="48"/>
      <c r="AO80" s="44">
        <v>28208.799999999999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 t="shared" si="1"/>
        <v>28208.799999999999</v>
      </c>
      <c r="BF80" s="44"/>
      <c r="BG80" s="44"/>
      <c r="BH80" s="44"/>
      <c r="BI80" s="44"/>
      <c r="BJ80" s="44"/>
      <c r="BK80" s="44"/>
      <c r="BL80" s="44"/>
    </row>
    <row r="81" spans="1:64" ht="25.5" customHeight="1" x14ac:dyDescent="0.2">
      <c r="A81" s="45">
        <v>13</v>
      </c>
      <c r="B81" s="45"/>
      <c r="C81" s="45"/>
      <c r="D81" s="45"/>
      <c r="E81" s="45"/>
      <c r="F81" s="45"/>
      <c r="G81" s="46" t="s">
        <v>101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5" t="s">
        <v>80</v>
      </c>
      <c r="AA81" s="45"/>
      <c r="AB81" s="45"/>
      <c r="AC81" s="45"/>
      <c r="AD81" s="45"/>
      <c r="AE81" s="46" t="s">
        <v>102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4">
        <v>0</v>
      </c>
      <c r="AP81" s="44"/>
      <c r="AQ81" s="44"/>
      <c r="AR81" s="44"/>
      <c r="AS81" s="44"/>
      <c r="AT81" s="44"/>
      <c r="AU81" s="44"/>
      <c r="AV81" s="44"/>
      <c r="AW81" s="44">
        <f>4+1</f>
        <v>5</v>
      </c>
      <c r="AX81" s="44"/>
      <c r="AY81" s="44"/>
      <c r="AZ81" s="44"/>
      <c r="BA81" s="44"/>
      <c r="BB81" s="44"/>
      <c r="BC81" s="44"/>
      <c r="BD81" s="44"/>
      <c r="BE81" s="44">
        <f t="shared" si="1"/>
        <v>5</v>
      </c>
      <c r="BF81" s="44"/>
      <c r="BG81" s="44"/>
      <c r="BH81" s="44"/>
      <c r="BI81" s="44"/>
      <c r="BJ81" s="44"/>
      <c r="BK81" s="44"/>
      <c r="BL81" s="44"/>
    </row>
    <row r="82" spans="1:64" ht="12.75" customHeight="1" x14ac:dyDescent="0.2">
      <c r="A82" s="45">
        <v>14</v>
      </c>
      <c r="B82" s="45"/>
      <c r="C82" s="45"/>
      <c r="D82" s="45"/>
      <c r="E82" s="45"/>
      <c r="F82" s="45"/>
      <c r="G82" s="46" t="s">
        <v>103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5" t="s">
        <v>80</v>
      </c>
      <c r="AA82" s="45"/>
      <c r="AB82" s="45"/>
      <c r="AC82" s="45"/>
      <c r="AD82" s="45"/>
      <c r="AE82" s="46" t="s">
        <v>102</v>
      </c>
      <c r="AF82" s="47"/>
      <c r="AG82" s="47"/>
      <c r="AH82" s="47"/>
      <c r="AI82" s="47"/>
      <c r="AJ82" s="47"/>
      <c r="AK82" s="47"/>
      <c r="AL82" s="47"/>
      <c r="AM82" s="47"/>
      <c r="AN82" s="48"/>
      <c r="AO82" s="44">
        <v>0</v>
      </c>
      <c r="AP82" s="44"/>
      <c r="AQ82" s="44"/>
      <c r="AR82" s="44"/>
      <c r="AS82" s="44"/>
      <c r="AT82" s="44"/>
      <c r="AU82" s="44"/>
      <c r="AV82" s="44"/>
      <c r="AW82" s="44">
        <f>2+3</f>
        <v>5</v>
      </c>
      <c r="AX82" s="44"/>
      <c r="AY82" s="44"/>
      <c r="AZ82" s="44"/>
      <c r="BA82" s="44"/>
      <c r="BB82" s="44"/>
      <c r="BC82" s="44"/>
      <c r="BD82" s="44"/>
      <c r="BE82" s="44">
        <f t="shared" si="1"/>
        <v>5</v>
      </c>
      <c r="BF82" s="44"/>
      <c r="BG82" s="44"/>
      <c r="BH82" s="44"/>
      <c r="BI82" s="44"/>
      <c r="BJ82" s="44"/>
      <c r="BK82" s="44"/>
      <c r="BL82" s="44"/>
    </row>
    <row r="83" spans="1:64" s="26" customFormat="1" ht="12.75" customHeight="1" x14ac:dyDescent="0.2">
      <c r="A83" s="50">
        <v>0</v>
      </c>
      <c r="B83" s="50"/>
      <c r="C83" s="50"/>
      <c r="D83" s="50"/>
      <c r="E83" s="50"/>
      <c r="F83" s="50"/>
      <c r="G83" s="51" t="s">
        <v>104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0"/>
      <c r="AA83" s="50"/>
      <c r="AB83" s="50"/>
      <c r="AC83" s="50"/>
      <c r="AD83" s="50"/>
      <c r="AE83" s="51"/>
      <c r="AF83" s="52"/>
      <c r="AG83" s="52"/>
      <c r="AH83" s="52"/>
      <c r="AI83" s="52"/>
      <c r="AJ83" s="52"/>
      <c r="AK83" s="52"/>
      <c r="AL83" s="52"/>
      <c r="AM83" s="52"/>
      <c r="AN83" s="53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</row>
    <row r="84" spans="1:64" ht="38.25" customHeight="1" x14ac:dyDescent="0.2">
      <c r="A84" s="45">
        <v>15</v>
      </c>
      <c r="B84" s="45"/>
      <c r="C84" s="45"/>
      <c r="D84" s="45"/>
      <c r="E84" s="45"/>
      <c r="F84" s="45"/>
      <c r="G84" s="46" t="s">
        <v>105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5" t="s">
        <v>83</v>
      </c>
      <c r="AA84" s="45"/>
      <c r="AB84" s="45"/>
      <c r="AC84" s="45"/>
      <c r="AD84" s="45"/>
      <c r="AE84" s="46" t="s">
        <v>106</v>
      </c>
      <c r="AF84" s="47"/>
      <c r="AG84" s="47"/>
      <c r="AH84" s="47"/>
      <c r="AI84" s="47"/>
      <c r="AJ84" s="47"/>
      <c r="AK84" s="47"/>
      <c r="AL84" s="47"/>
      <c r="AM84" s="47"/>
      <c r="AN84" s="48"/>
      <c r="AO84" s="44">
        <f>AO69/AO74</f>
        <v>190.88391950561956</v>
      </c>
      <c r="AP84" s="44"/>
      <c r="AQ84" s="44"/>
      <c r="AR84" s="44"/>
      <c r="AS84" s="44"/>
      <c r="AT84" s="44"/>
      <c r="AU84" s="44"/>
      <c r="AV84" s="44"/>
      <c r="AW84" s="44">
        <v>0</v>
      </c>
      <c r="AX84" s="44"/>
      <c r="AY84" s="44"/>
      <c r="AZ84" s="44"/>
      <c r="BA84" s="44"/>
      <c r="BB84" s="44"/>
      <c r="BC84" s="44"/>
      <c r="BD84" s="44"/>
      <c r="BE84" s="44">
        <f t="shared" ref="BE84:BE88" si="2">AW84+AO84</f>
        <v>190.88391950561956</v>
      </c>
      <c r="BF84" s="44"/>
      <c r="BG84" s="44"/>
      <c r="BH84" s="44"/>
      <c r="BI84" s="44"/>
      <c r="BJ84" s="44"/>
      <c r="BK84" s="44"/>
      <c r="BL84" s="44"/>
    </row>
    <row r="85" spans="1:64" ht="38.25" customHeight="1" x14ac:dyDescent="0.2">
      <c r="A85" s="45">
        <v>16</v>
      </c>
      <c r="B85" s="45"/>
      <c r="C85" s="45"/>
      <c r="D85" s="45"/>
      <c r="E85" s="45"/>
      <c r="F85" s="45"/>
      <c r="G85" s="46" t="s">
        <v>107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5" t="s">
        <v>83</v>
      </c>
      <c r="AA85" s="45"/>
      <c r="AB85" s="45"/>
      <c r="AC85" s="45"/>
      <c r="AD85" s="45"/>
      <c r="AE85" s="46" t="s">
        <v>108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44">
        <f>AO70/AO74</f>
        <v>113.30310563355624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2"/>
        <v>113.30310563355624</v>
      </c>
      <c r="BF85" s="44"/>
      <c r="BG85" s="44"/>
      <c r="BH85" s="44"/>
      <c r="BI85" s="44"/>
      <c r="BJ85" s="44"/>
      <c r="BK85" s="44"/>
      <c r="BL85" s="44"/>
    </row>
    <row r="86" spans="1:64" ht="63.75" customHeight="1" x14ac:dyDescent="0.2">
      <c r="A86" s="45">
        <v>17</v>
      </c>
      <c r="B86" s="45"/>
      <c r="C86" s="45"/>
      <c r="D86" s="45"/>
      <c r="E86" s="45"/>
      <c r="F86" s="45"/>
      <c r="G86" s="46" t="s">
        <v>109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5" t="s">
        <v>83</v>
      </c>
      <c r="AA86" s="45"/>
      <c r="AB86" s="45"/>
      <c r="AC86" s="45"/>
      <c r="AD86" s="45"/>
      <c r="AE86" s="46" t="s">
        <v>110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44">
        <f>AO70/AO80</f>
        <v>917.74198122571681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si="2"/>
        <v>917.74198122571681</v>
      </c>
      <c r="BF86" s="44"/>
      <c r="BG86" s="44"/>
      <c r="BH86" s="44"/>
      <c r="BI86" s="44"/>
      <c r="BJ86" s="44"/>
      <c r="BK86" s="44"/>
      <c r="BL86" s="44"/>
    </row>
    <row r="87" spans="1:64" ht="51" customHeight="1" x14ac:dyDescent="0.2">
      <c r="A87" s="45">
        <v>18</v>
      </c>
      <c r="B87" s="45"/>
      <c r="C87" s="45"/>
      <c r="D87" s="45"/>
      <c r="E87" s="45"/>
      <c r="F87" s="45"/>
      <c r="G87" s="46" t="s">
        <v>111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5" t="s">
        <v>83</v>
      </c>
      <c r="AA87" s="45"/>
      <c r="AB87" s="45"/>
      <c r="AC87" s="45"/>
      <c r="AD87" s="45"/>
      <c r="AE87" s="46" t="s">
        <v>112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4">
        <v>0</v>
      </c>
      <c r="AP87" s="44"/>
      <c r="AQ87" s="44"/>
      <c r="AR87" s="44"/>
      <c r="AS87" s="44"/>
      <c r="AT87" s="44"/>
      <c r="AU87" s="44"/>
      <c r="AV87" s="44"/>
      <c r="AW87" s="44">
        <f>AW71/AW81</f>
        <v>1769310.2</v>
      </c>
      <c r="AX87" s="44"/>
      <c r="AY87" s="44"/>
      <c r="AZ87" s="44"/>
      <c r="BA87" s="44"/>
      <c r="BB87" s="44"/>
      <c r="BC87" s="44"/>
      <c r="BD87" s="44"/>
      <c r="BE87" s="44">
        <f t="shared" si="2"/>
        <v>1769310.2</v>
      </c>
      <c r="BF87" s="44"/>
      <c r="BG87" s="44"/>
      <c r="BH87" s="44"/>
      <c r="BI87" s="44"/>
      <c r="BJ87" s="44"/>
      <c r="BK87" s="44"/>
      <c r="BL87" s="44"/>
    </row>
    <row r="88" spans="1:64" ht="38.25" customHeight="1" x14ac:dyDescent="0.2">
      <c r="A88" s="45">
        <v>19</v>
      </c>
      <c r="B88" s="45"/>
      <c r="C88" s="45"/>
      <c r="D88" s="45"/>
      <c r="E88" s="45"/>
      <c r="F88" s="45"/>
      <c r="G88" s="46" t="s">
        <v>113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5" t="s">
        <v>83</v>
      </c>
      <c r="AA88" s="45"/>
      <c r="AB88" s="45"/>
      <c r="AC88" s="45"/>
      <c r="AD88" s="45"/>
      <c r="AE88" s="46" t="s">
        <v>114</v>
      </c>
      <c r="AF88" s="47"/>
      <c r="AG88" s="47"/>
      <c r="AH88" s="47"/>
      <c r="AI88" s="47"/>
      <c r="AJ88" s="47"/>
      <c r="AK88" s="47"/>
      <c r="AL88" s="47"/>
      <c r="AM88" s="47"/>
      <c r="AN88" s="48"/>
      <c r="AO88" s="44">
        <v>0</v>
      </c>
      <c r="AP88" s="44"/>
      <c r="AQ88" s="44"/>
      <c r="AR88" s="44"/>
      <c r="AS88" s="44"/>
      <c r="AT88" s="44"/>
      <c r="AU88" s="44"/>
      <c r="AV88" s="44"/>
      <c r="AW88" s="44">
        <f>AW72/AW82</f>
        <v>2964000</v>
      </c>
      <c r="AX88" s="44"/>
      <c r="AY88" s="44"/>
      <c r="AZ88" s="44"/>
      <c r="BA88" s="44"/>
      <c r="BB88" s="44"/>
      <c r="BC88" s="44"/>
      <c r="BD88" s="44"/>
      <c r="BE88" s="44">
        <f t="shared" si="2"/>
        <v>2964000</v>
      </c>
      <c r="BF88" s="44"/>
      <c r="BG88" s="44"/>
      <c r="BH88" s="44"/>
      <c r="BI88" s="44"/>
      <c r="BJ88" s="44"/>
      <c r="BK88" s="44"/>
      <c r="BL88" s="44"/>
    </row>
    <row r="89" spans="1:64" s="26" customFormat="1" ht="12.75" customHeight="1" x14ac:dyDescent="0.2">
      <c r="A89" s="50">
        <v>0</v>
      </c>
      <c r="B89" s="50"/>
      <c r="C89" s="50"/>
      <c r="D89" s="50"/>
      <c r="E89" s="50"/>
      <c r="F89" s="50"/>
      <c r="G89" s="51" t="s">
        <v>115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0"/>
      <c r="AA89" s="50"/>
      <c r="AB89" s="50"/>
      <c r="AC89" s="50"/>
      <c r="AD89" s="50"/>
      <c r="AE89" s="51"/>
      <c r="AF89" s="52"/>
      <c r="AG89" s="52"/>
      <c r="AH89" s="52"/>
      <c r="AI89" s="52"/>
      <c r="AJ89" s="52"/>
      <c r="AK89" s="52"/>
      <c r="AL89" s="52"/>
      <c r="AM89" s="52"/>
      <c r="AN89" s="53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</row>
    <row r="90" spans="1:64" ht="51" customHeight="1" x14ac:dyDescent="0.2">
      <c r="A90" s="45">
        <v>20</v>
      </c>
      <c r="B90" s="45"/>
      <c r="C90" s="45"/>
      <c r="D90" s="45"/>
      <c r="E90" s="45"/>
      <c r="F90" s="45"/>
      <c r="G90" s="46" t="s">
        <v>116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5" t="s">
        <v>117</v>
      </c>
      <c r="AA90" s="45"/>
      <c r="AB90" s="45"/>
      <c r="AC90" s="45"/>
      <c r="AD90" s="45"/>
      <c r="AE90" s="46" t="s">
        <v>118</v>
      </c>
      <c r="AF90" s="47"/>
      <c r="AG90" s="47"/>
      <c r="AH90" s="47"/>
      <c r="AI90" s="47"/>
      <c r="AJ90" s="47"/>
      <c r="AK90" s="47"/>
      <c r="AL90" s="47"/>
      <c r="AM90" s="47"/>
      <c r="AN90" s="48"/>
      <c r="AO90" s="44">
        <v>100</v>
      </c>
      <c r="AP90" s="44"/>
      <c r="AQ90" s="44"/>
      <c r="AR90" s="44"/>
      <c r="AS90" s="44"/>
      <c r="AT90" s="44"/>
      <c r="AU90" s="44"/>
      <c r="AV90" s="44"/>
      <c r="AW90" s="44">
        <v>0</v>
      </c>
      <c r="AX90" s="44"/>
      <c r="AY90" s="44"/>
      <c r="AZ90" s="44"/>
      <c r="BA90" s="44"/>
      <c r="BB90" s="44"/>
      <c r="BC90" s="44"/>
      <c r="BD90" s="44"/>
      <c r="BE90" s="44">
        <v>100</v>
      </c>
      <c r="BF90" s="44"/>
      <c r="BG90" s="44"/>
      <c r="BH90" s="44"/>
      <c r="BI90" s="44"/>
      <c r="BJ90" s="44"/>
      <c r="BK90" s="44"/>
      <c r="BL90" s="44"/>
    </row>
    <row r="91" spans="1:64" ht="63.75" customHeight="1" x14ac:dyDescent="0.2">
      <c r="A91" s="45">
        <v>21</v>
      </c>
      <c r="B91" s="45"/>
      <c r="C91" s="45"/>
      <c r="D91" s="45"/>
      <c r="E91" s="45"/>
      <c r="F91" s="45"/>
      <c r="G91" s="46" t="s">
        <v>119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8"/>
      <c r="Z91" s="45" t="s">
        <v>117</v>
      </c>
      <c r="AA91" s="45"/>
      <c r="AB91" s="45"/>
      <c r="AC91" s="45"/>
      <c r="AD91" s="45"/>
      <c r="AE91" s="46" t="s">
        <v>120</v>
      </c>
      <c r="AF91" s="47"/>
      <c r="AG91" s="47"/>
      <c r="AH91" s="47"/>
      <c r="AI91" s="47"/>
      <c r="AJ91" s="47"/>
      <c r="AK91" s="47"/>
      <c r="AL91" s="47"/>
      <c r="AM91" s="47"/>
      <c r="AN91" s="48"/>
      <c r="AO91" s="44">
        <v>0</v>
      </c>
      <c r="AP91" s="44"/>
      <c r="AQ91" s="44"/>
      <c r="AR91" s="44"/>
      <c r="AS91" s="44"/>
      <c r="AT91" s="44"/>
      <c r="AU91" s="44"/>
      <c r="AV91" s="44"/>
      <c r="AW91" s="44">
        <v>100</v>
      </c>
      <c r="AX91" s="44"/>
      <c r="AY91" s="44"/>
      <c r="AZ91" s="44"/>
      <c r="BA91" s="44"/>
      <c r="BB91" s="44"/>
      <c r="BC91" s="44"/>
      <c r="BD91" s="44"/>
      <c r="BE91" s="44">
        <v>100</v>
      </c>
      <c r="BF91" s="44"/>
      <c r="BG91" s="44"/>
      <c r="BH91" s="44"/>
      <c r="BI91" s="44"/>
      <c r="BJ91" s="44"/>
      <c r="BK91" s="44"/>
      <c r="BL91" s="44"/>
    </row>
    <row r="92" spans="1:64" ht="63.75" customHeight="1" x14ac:dyDescent="0.2">
      <c r="A92" s="45">
        <v>22</v>
      </c>
      <c r="B92" s="45"/>
      <c r="C92" s="45"/>
      <c r="D92" s="45"/>
      <c r="E92" s="45"/>
      <c r="F92" s="45"/>
      <c r="G92" s="46" t="s">
        <v>121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5" t="s">
        <v>117</v>
      </c>
      <c r="AA92" s="45"/>
      <c r="AB92" s="45"/>
      <c r="AC92" s="45"/>
      <c r="AD92" s="45"/>
      <c r="AE92" s="46" t="s">
        <v>122</v>
      </c>
      <c r="AF92" s="47"/>
      <c r="AG92" s="47"/>
      <c r="AH92" s="47"/>
      <c r="AI92" s="47"/>
      <c r="AJ92" s="47"/>
      <c r="AK92" s="47"/>
      <c r="AL92" s="47"/>
      <c r="AM92" s="47"/>
      <c r="AN92" s="48"/>
      <c r="AO92" s="44">
        <v>0</v>
      </c>
      <c r="AP92" s="44"/>
      <c r="AQ92" s="44"/>
      <c r="AR92" s="44"/>
      <c r="AS92" s="44"/>
      <c r="AT92" s="44"/>
      <c r="AU92" s="44"/>
      <c r="AV92" s="44"/>
      <c r="AW92" s="44">
        <v>100</v>
      </c>
      <c r="AX92" s="44"/>
      <c r="AY92" s="44"/>
      <c r="AZ92" s="44"/>
      <c r="BA92" s="44"/>
      <c r="BB92" s="44"/>
      <c r="BC92" s="44"/>
      <c r="BD92" s="44"/>
      <c r="BE92" s="44">
        <v>100</v>
      </c>
      <c r="BF92" s="44"/>
      <c r="BG92" s="44"/>
      <c r="BH92" s="44"/>
      <c r="BI92" s="44"/>
      <c r="BJ92" s="44"/>
      <c r="BK92" s="44"/>
      <c r="BL92" s="44"/>
    </row>
    <row r="93" spans="1:64" x14ac:dyDescent="0.2"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5" spans="1:64" ht="31.5" customHeight="1" x14ac:dyDescent="0.2">
      <c r="A95" s="39" t="s">
        <v>130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19"/>
      <c r="AO95" s="42" t="s">
        <v>131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</row>
    <row r="96" spans="1:64" x14ac:dyDescent="0.2">
      <c r="W96" s="34" t="s">
        <v>123</v>
      </c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O96" s="34" t="s">
        <v>124</v>
      </c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pans="1:59" ht="15.75" customHeight="1" x14ac:dyDescent="0.2">
      <c r="A97" s="35" t="s">
        <v>132</v>
      </c>
      <c r="B97" s="35"/>
      <c r="C97" s="35"/>
      <c r="D97" s="35"/>
      <c r="E97" s="35"/>
      <c r="F97" s="35"/>
    </row>
    <row r="98" spans="1:59" ht="13.15" customHeight="1" x14ac:dyDescent="0.2">
      <c r="A98" s="36" t="s">
        <v>133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</row>
    <row r="99" spans="1:59" x14ac:dyDescent="0.2">
      <c r="A99" s="38" t="s">
        <v>134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</row>
    <row r="100" spans="1:59" ht="10.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59" ht="15.75" customHeight="1" x14ac:dyDescent="0.2">
      <c r="A101" s="39" t="s">
        <v>135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19"/>
      <c r="AO101" s="42" t="s">
        <v>136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2" spans="1:59" x14ac:dyDescent="0.2">
      <c r="W102" s="34" t="s">
        <v>123</v>
      </c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O102" s="34" t="s">
        <v>124</v>
      </c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59" x14ac:dyDescent="0.2">
      <c r="A103" s="32"/>
      <c r="B103" s="33"/>
      <c r="C103" s="33"/>
      <c r="D103" s="33"/>
      <c r="E103" s="33"/>
      <c r="F103" s="33"/>
      <c r="G103" s="33"/>
      <c r="H103" s="33"/>
    </row>
    <row r="104" spans="1:59" x14ac:dyDescent="0.2">
      <c r="A104" s="34" t="s">
        <v>125</v>
      </c>
      <c r="B104" s="34"/>
      <c r="C104" s="34"/>
      <c r="D104" s="34"/>
      <c r="E104" s="34"/>
      <c r="F104" s="34"/>
      <c r="G104" s="34"/>
      <c r="H104" s="34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59" x14ac:dyDescent="0.2">
      <c r="A105" s="30" t="s">
        <v>126</v>
      </c>
    </row>
  </sheetData>
  <mergeCells count="34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95:V95"/>
    <mergeCell ref="W95:AM95"/>
    <mergeCell ref="AO95:BG95"/>
    <mergeCell ref="W96:AM96"/>
    <mergeCell ref="AO96:BG96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103:H103"/>
    <mergeCell ref="A104:H104"/>
    <mergeCell ref="W102:AM102"/>
    <mergeCell ref="AO102:BG102"/>
    <mergeCell ref="A97:F97"/>
    <mergeCell ref="A98:AS98"/>
    <mergeCell ref="A99:AS99"/>
    <mergeCell ref="A101:V101"/>
    <mergeCell ref="W101:AM101"/>
    <mergeCell ref="AO101:BG101"/>
  </mergeCells>
  <conditionalFormatting sqref="A67:F92">
    <cfRule type="cellIs" dxfId="3" priority="2" stopIfTrue="1" operator="equal">
      <formula>0</formula>
    </cfRule>
  </conditionalFormatting>
  <conditionalFormatting sqref="D49:D52">
    <cfRule type="cellIs" dxfId="2" priority="51" stopIfTrue="1" operator="equal">
      <formula>$D48</formula>
    </cfRule>
  </conditionalFormatting>
  <conditionalFormatting sqref="G68:G92">
    <cfRule type="cellIs" dxfId="1" priority="1" stopIfTrue="1" operator="equal">
      <formula>$G67</formula>
    </cfRule>
  </conditionalFormatting>
  <conditionalFormatting sqref="G67:L67">
    <cfRule type="cellIs" dxfId="0" priority="54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7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user</cp:lastModifiedBy>
  <cp:lastPrinted>2025-07-09T11:55:59Z</cp:lastPrinted>
  <dcterms:created xsi:type="dcterms:W3CDTF">2025-01-06T06:11:25Z</dcterms:created>
  <dcterms:modified xsi:type="dcterms:W3CDTF">2025-07-10T13:40:38Z</dcterms:modified>
</cp:coreProperties>
</file>