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15300" windowHeight="9810"/>
  </bookViews>
  <sheets>
    <sheet name="Лист1" sheetId="1" r:id="rId1"/>
  </sheets>
  <definedNames>
    <definedName name="_xlnm.Print_Area" localSheetId="0">Лист1!$A$1:$F$54</definedName>
  </definedNames>
  <calcPr calcId="125725"/>
</workbook>
</file>

<file path=xl/calcChain.xml><?xml version="1.0" encoding="utf-8"?>
<calcChain xmlns="http://schemas.openxmlformats.org/spreadsheetml/2006/main">
  <c r="E41" i="1"/>
  <c r="F41"/>
  <c r="D41"/>
  <c r="F33"/>
  <c r="D24"/>
  <c r="F45" l="1"/>
  <c r="D29"/>
  <c r="D33" s="1"/>
  <c r="D27"/>
  <c r="D20" s="1"/>
  <c r="F14"/>
  <c r="F20"/>
  <c r="F48"/>
  <c r="F32" l="1"/>
  <c r="F31" s="1"/>
  <c r="D45"/>
  <c r="D49" s="1"/>
  <c r="C46"/>
  <c r="D14"/>
  <c r="D32" s="1"/>
  <c r="D48" l="1"/>
  <c r="D47" s="1"/>
  <c r="D31"/>
</calcChain>
</file>

<file path=xl/sharedStrings.xml><?xml version="1.0" encoding="utf-8"?>
<sst xmlns="http://schemas.openxmlformats.org/spreadsheetml/2006/main" count="88" uniqueCount="78">
  <si>
    <t>Код Класифікації доходу бюджету/ код бюджету</t>
  </si>
  <si>
    <t>Найменування трансферту/ Найменування бюджету - надавача міжбюджетного трансферту</t>
  </si>
  <si>
    <t>Трансферти з державного бюджету</t>
  </si>
  <si>
    <t>( код бюджету)</t>
  </si>
  <si>
    <t>1. Показники  міжбюджетних трансфертів з інших бюджетів</t>
  </si>
  <si>
    <t>І. Трансферти до загального фонду бюджету</t>
  </si>
  <si>
    <t>ІІ. Трансферти до спеціального фонду бюджету</t>
  </si>
  <si>
    <t>Х</t>
  </si>
  <si>
    <t>Усього за розділами І,ІІ, у тому числі</t>
  </si>
  <si>
    <t>загальний фонд</t>
  </si>
  <si>
    <t>спеціальний фонд</t>
  </si>
  <si>
    <t>Код Програмної класифікації видатків та кредитування бюджету</t>
  </si>
  <si>
    <t>2. Показники  міжбюджетних трансфертів іншим бюджетам</t>
  </si>
  <si>
    <t>Код Типової програмної класифікації  видатків та кредитування місцевого  бюджету</t>
  </si>
  <si>
    <t>Найменування  трансферту/ Найменування бюджету - отримувача міжбюджетного  трансферту</t>
  </si>
  <si>
    <t>Трансферти з місцевих бюджетів</t>
  </si>
  <si>
    <t>Реверсна дотація</t>
  </si>
  <si>
    <t xml:space="preserve"> Інші субвенції з місцевого бюджету</t>
  </si>
  <si>
    <t xml:space="preserve">Міський голова                                                                              Олександр КОДОЛА </t>
  </si>
  <si>
    <t xml:space="preserve"> </t>
  </si>
  <si>
    <t xml:space="preserve">Інші субвенції з місцевого бюджету (на пільгове медичне обслуговування осіб, які постраждали внаслідок Чорнобильської катастрофи)  </t>
  </si>
  <si>
    <t xml:space="preserve">Субвенція з державного бюджету місцевим бюджетам на здійснення доплат педагогічним працівникам закладів  загальної середньої  освіти </t>
  </si>
  <si>
    <t xml:space="preserve">Субвенція з державного бюджету місцевим бюджетам на надання державної підтримки особам з особливими освітніми потребами </t>
  </si>
  <si>
    <t xml:space="preserve">Субвенція з державного бюджету місцевим бюджетам на реалізацію публічного інвестиціонного проекту на забезпечення  якісної, сучасної та доступної загальної середньої освіти “Нова українська школа” </t>
  </si>
  <si>
    <t>3719110/     2553800000</t>
  </si>
  <si>
    <t>КПКВ 0611200   2111+269 350   2120+59 250</t>
  </si>
  <si>
    <t>КПКВ 3719110    КЕКВ 2620</t>
  </si>
  <si>
    <t>5</t>
  </si>
  <si>
    <t>6</t>
  </si>
  <si>
    <t>4</t>
  </si>
  <si>
    <t xml:space="preserve">КВК                               КПКВ                             КЕКВ </t>
  </si>
  <si>
    <t>Касові                               видатки</t>
  </si>
  <si>
    <t xml:space="preserve">  ПЛАН                      на рік</t>
  </si>
  <si>
    <t>ПЛАН                      на рік</t>
  </si>
  <si>
    <t xml:space="preserve">Субвенція з місцевого бюджету державному на виконання програм соціально- економічного  розвитку регіонів </t>
  </si>
  <si>
    <t>КПКВ 3719770                    КЕКВ 2620</t>
  </si>
  <si>
    <t>КПКВ 0611262       КЕКВ 3132</t>
  </si>
  <si>
    <t>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t>
  </si>
  <si>
    <t>КПКВ 0611700       КЕКВ 2230</t>
  </si>
  <si>
    <t>КПКВ 3719800  КЕКВ 3220</t>
  </si>
  <si>
    <t>Видатки</t>
  </si>
  <si>
    <t>Виконання               (касові)</t>
  </si>
  <si>
    <t>Вільні залишки спеціального фонду  станом на 01.01.2025 року</t>
  </si>
  <si>
    <t>КПКВ 0611403         КЕКВ 2230</t>
  </si>
  <si>
    <t>субвенція  з місцевого бюджету  місцевим бюджетам за рахунок залишку освітньої субвенції, що утворився на початок бюджетного періоду (Захист України- 25 599,01 грн; мультимедійне обладнання- 4 195,11  грн.)</t>
  </si>
  <si>
    <t>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t>
  </si>
  <si>
    <t xml:space="preserve">  </t>
  </si>
  <si>
    <t>Інші субвенції з місцевого бюджету (на виконання доручень вибрців депутатами обласної ради)</t>
  </si>
  <si>
    <t xml:space="preserve"> субвенція з державного  бюджету місцевим бюджетам на забезпечення харчуванням учнів початкових класів закладів загальної середньої освіти</t>
  </si>
  <si>
    <t>КПКВ 0611292         КЕКВ 3110                        - 25 599,01                         КЕКВ                           2210 - 4 195,11</t>
  </si>
  <si>
    <t xml:space="preserve">                                        КПКВ 0611184   КЕКВ 2210                           +956 817,60                           КЕКВ 3110                       +2 245 282,40     </t>
  </si>
  <si>
    <t>КПКВ 0611600   КЕКВ 2111                   +5 254 200             КЕКВ 2120                             +1 156 000</t>
  </si>
  <si>
    <t>КПКВ 0813050           КЕКВ 2730                     +98 500</t>
  </si>
  <si>
    <t>КПКВ 0611031  КЕКВ 2111                   +70 640 000                 КЕКВ 2120                     +15 538 100</t>
  </si>
  <si>
    <t xml:space="preserve">КПКВ 0611152                   КЕКВ 2111                   +1 136 500                             КЕКВ 2120                        +250 000 </t>
  </si>
  <si>
    <t xml:space="preserve">до рішення Ніжинської міської ради  </t>
  </si>
  <si>
    <t xml:space="preserve">Субвенції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 </t>
  </si>
  <si>
    <t>Субвенція з місцевого бюджету на здійснення природоохоронних  заходів</t>
  </si>
  <si>
    <t>КПКВ 1218311                           КЕКВ 3110</t>
  </si>
  <si>
    <t>Субвенція  з місцевого бюджету на виконання окремих заходів з реалізації соціального проекту "Активні парки- локації здорової України" за рахунок відповідної субвенції з державного бюджету</t>
  </si>
  <si>
    <t>КПКВ 1115049   КЕКВ 2111 + 64 800        КЕКВ 2120+ 14 256</t>
  </si>
  <si>
    <t xml:space="preserve">Субвенція з  місцевого бюджету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відповідної субвенції з державного бюджету </t>
  </si>
  <si>
    <t xml:space="preserve">КПКВ 0611232   КЕКВ 2240 +                  900 962,00                 КЕКВ 3132 +                    1 237 564                                 </t>
  </si>
  <si>
    <t>41050200/       2510000000</t>
  </si>
  <si>
    <t xml:space="preserve">Субвенція з місцевого бюджету на реалізацію публічного інвестиційного проекту 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 </t>
  </si>
  <si>
    <t>КПКВ 0813225    КЕКВ 3240</t>
  </si>
  <si>
    <t xml:space="preserve">КПКВ 0212010             КЕКВ 3210+50 000;              КПКВ 0813104                      КЕКВ 3110 + 50 000;              КПКВ 0813192                  КЕКВ 2610 + 5 000;                         КПКВ 0813242                      КЕКВ 2730 + 12 000       КПКВ 0611021            КЕКВ 2210 +20 000         КПКВ 1011080            КЕКВ 3110 + 20000                </t>
  </si>
  <si>
    <t xml:space="preserve">                                       КПКВ 0813193              КЕКВ2110+ 201 408                     КЕКВ2120+44 312        0213193               КЕКВ2110+56 600             КЕКВ 2120+12 380</t>
  </si>
  <si>
    <t xml:space="preserve">КПКВ 3719800      КЕКВ 2620                                 </t>
  </si>
  <si>
    <t xml:space="preserve">ПЛАН                           КВК                          КПКВ                      КЕКВ </t>
  </si>
  <si>
    <t xml:space="preserve">                                                                                                                                                                      Додаток 6</t>
  </si>
  <si>
    <t xml:space="preserve">Освітня субвенція з державного бюджету місцевим бюджетам </t>
  </si>
  <si>
    <t>Субвенція з місцевого бюджету на здійснення  переданих видатків  у сфері  освіти за рахунок коштів освітньої субвенції (на оплату праці  педагогічних працівників інклюзивно–ресурсних центрів)</t>
  </si>
  <si>
    <t>Субвенція з державного бюджету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</si>
  <si>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 xml:space="preserve">*повернення коштів до бюджету : ГУНП  в Чернігівській обл.( лист  № 13216/124/45-25 від 30.05.2025 : КЕКВ 3220 - 300 грн.  (план  1 050 000 грн,  факт + 1 049 700 грн.) </t>
  </si>
  <si>
    <t>1 549 700,00*</t>
  </si>
  <si>
    <t xml:space="preserve">Звіт  про виконання міжбюджетних трансфертів за І півріччя 2025 року </t>
  </si>
  <si>
    <t>від 14 серпня 2025 №1-49/2025</t>
  </si>
</sst>
</file>

<file path=xl/styles.xml><?xml version="1.0" encoding="utf-8"?>
<styleSheet xmlns="http://schemas.openxmlformats.org/spreadsheetml/2006/main">
  <fonts count="16">
    <font>
      <sz val="11"/>
      <color theme="1"/>
      <name val="Calibri"/>
      <family val="2"/>
      <charset val="204"/>
      <scheme val="minor"/>
    </font>
    <font>
      <sz val="12"/>
      <color theme="1"/>
      <name val="Times New Roman"/>
      <family val="1"/>
      <charset val="204"/>
    </font>
    <font>
      <b/>
      <sz val="14"/>
      <color theme="1"/>
      <name val="Times New Roman"/>
      <family val="1"/>
      <charset val="204"/>
    </font>
    <font>
      <sz val="8"/>
      <color theme="1"/>
      <name val="Times New Roman"/>
      <family val="1"/>
      <charset val="204"/>
    </font>
    <font>
      <sz val="14"/>
      <color theme="1"/>
      <name val="Times New Roman"/>
      <family val="1"/>
      <charset val="204"/>
    </font>
    <font>
      <sz val="8"/>
      <color theme="1"/>
      <name val="Calibri"/>
      <family val="2"/>
      <charset val="204"/>
      <scheme val="minor"/>
    </font>
    <font>
      <sz val="12"/>
      <name val="Times New Roman"/>
      <family val="1"/>
      <charset val="204"/>
    </font>
    <font>
      <sz val="11"/>
      <color theme="1"/>
      <name val="Times New Roman"/>
      <family val="1"/>
      <charset val="204"/>
    </font>
    <font>
      <b/>
      <i/>
      <sz val="14"/>
      <color theme="1"/>
      <name val="Times New Roman"/>
      <family val="1"/>
      <charset val="204"/>
    </font>
    <font>
      <sz val="14"/>
      <name val="Times New Roman"/>
      <family val="1"/>
      <charset val="204"/>
    </font>
    <font>
      <u/>
      <sz val="14"/>
      <color theme="1"/>
      <name val="Times New Roman"/>
      <family val="1"/>
      <charset val="204"/>
    </font>
    <font>
      <b/>
      <sz val="14"/>
      <name val="Times New Roman"/>
      <family val="1"/>
      <charset val="204"/>
    </font>
    <font>
      <sz val="14"/>
      <color theme="1"/>
      <name val="Calibri"/>
      <family val="2"/>
      <charset val="204"/>
      <scheme val="minor"/>
    </font>
    <font>
      <b/>
      <i/>
      <sz val="14"/>
      <color theme="1"/>
      <name val="Calibri"/>
      <family val="2"/>
      <charset val="204"/>
      <scheme val="minor"/>
    </font>
    <font>
      <sz val="8"/>
      <name val="Times New Roman"/>
      <family val="1"/>
      <charset val="204"/>
    </font>
    <font>
      <sz val="16"/>
      <color theme="1"/>
      <name val="Times New Roman"/>
      <family val="1"/>
      <charset val="204"/>
    </font>
  </fonts>
  <fills count="3">
    <fill>
      <patternFill patternType="none"/>
    </fill>
    <fill>
      <patternFill patternType="gray125"/>
    </fill>
    <fill>
      <patternFill patternType="solid">
        <fgColor theme="7"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s>
  <cellStyleXfs count="1">
    <xf numFmtId="0" fontId="0" fillId="0" borderId="0"/>
  </cellStyleXfs>
  <cellXfs count="98">
    <xf numFmtId="0" fontId="0" fillId="0" borderId="0" xfId="0"/>
    <xf numFmtId="0" fontId="1" fillId="0" borderId="0" xfId="0" applyFont="1"/>
    <xf numFmtId="4" fontId="1" fillId="0" borderId="0" xfId="0" applyNumberFormat="1" applyFont="1"/>
    <xf numFmtId="4" fontId="0" fillId="0" borderId="0" xfId="0" applyNumberFormat="1"/>
    <xf numFmtId="49" fontId="3" fillId="0" borderId="0" xfId="0" applyNumberFormat="1" applyFont="1"/>
    <xf numFmtId="49" fontId="5" fillId="0" borderId="0" xfId="0" applyNumberFormat="1" applyFont="1"/>
    <xf numFmtId="0" fontId="6" fillId="0" borderId="0" xfId="0" applyFont="1" applyAlignment="1">
      <alignment horizontal="center" vertical="top" wrapText="1"/>
    </xf>
    <xf numFmtId="4" fontId="1" fillId="0" borderId="0" xfId="0" applyNumberFormat="1" applyFont="1" applyAlignment="1">
      <alignment horizontal="center" vertical="center"/>
    </xf>
    <xf numFmtId="0" fontId="7" fillId="0" borderId="0" xfId="0" applyFont="1"/>
    <xf numFmtId="0" fontId="9" fillId="0" borderId="0" xfId="0" applyFont="1" applyAlignment="1">
      <alignment vertical="top" wrapText="1"/>
    </xf>
    <xf numFmtId="4" fontId="4" fillId="0" borderId="0" xfId="0" applyNumberFormat="1" applyFont="1" applyAlignment="1">
      <alignment vertical="center"/>
    </xf>
    <xf numFmtId="0" fontId="4" fillId="0" borderId="0" xfId="0" applyFont="1"/>
    <xf numFmtId="0" fontId="9" fillId="0" borderId="0" xfId="0" applyFont="1" applyAlignment="1">
      <alignment horizontal="center" vertical="top" wrapText="1"/>
    </xf>
    <xf numFmtId="4" fontId="4" fillId="0" borderId="0" xfId="0" applyNumberFormat="1" applyFont="1" applyAlignment="1">
      <alignment horizontal="center" vertical="center"/>
    </xf>
    <xf numFmtId="0" fontId="11" fillId="0" borderId="4" xfId="0" applyFont="1" applyBorder="1" applyAlignment="1">
      <alignment horizontal="center" vertical="center" wrapText="1"/>
    </xf>
    <xf numFmtId="4" fontId="2" fillId="0" borderId="1" xfId="0" applyNumberFormat="1" applyFont="1" applyBorder="1" applyAlignment="1">
      <alignment horizontal="center" vertical="center" wrapText="1"/>
    </xf>
    <xf numFmtId="4" fontId="2" fillId="2"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4" fontId="4" fillId="0" borderId="8" xfId="0" applyNumberFormat="1" applyFont="1" applyFill="1" applyBorder="1" applyAlignment="1">
      <alignment horizontal="center" vertical="center"/>
    </xf>
    <xf numFmtId="0" fontId="9" fillId="0" borderId="0" xfId="0" applyFont="1" applyFill="1" applyAlignment="1">
      <alignment horizontal="center" vertical="top" wrapText="1"/>
    </xf>
    <xf numFmtId="0" fontId="9" fillId="0" borderId="1" xfId="0" applyFont="1" applyFill="1" applyBorder="1" applyAlignment="1">
      <alignment horizontal="center" vertical="top" wrapText="1"/>
    </xf>
    <xf numFmtId="4" fontId="4" fillId="0" borderId="1" xfId="0" applyNumberFormat="1" applyFont="1" applyFill="1" applyBorder="1" applyAlignment="1">
      <alignment horizontal="center" vertical="center" wrapText="1"/>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xf>
    <xf numFmtId="3" fontId="4" fillId="0" borderId="1" xfId="0" applyNumberFormat="1" applyFont="1" applyFill="1" applyBorder="1" applyAlignment="1">
      <alignment horizontal="center" vertical="center"/>
    </xf>
    <xf numFmtId="0" fontId="4" fillId="2" borderId="1" xfId="0" applyFont="1" applyFill="1" applyBorder="1" applyAlignment="1">
      <alignment horizontal="center"/>
    </xf>
    <xf numFmtId="4" fontId="2" fillId="2" borderId="1" xfId="0" applyNumberFormat="1" applyFont="1" applyFill="1" applyBorder="1" applyAlignment="1">
      <alignment horizontal="center"/>
    </xf>
    <xf numFmtId="0" fontId="4" fillId="0" borderId="1" xfId="0" applyFont="1" applyFill="1" applyBorder="1" applyAlignment="1">
      <alignment horizontal="center"/>
    </xf>
    <xf numFmtId="4" fontId="4" fillId="0" borderId="1" xfId="0" applyNumberFormat="1" applyFont="1" applyFill="1" applyBorder="1" applyAlignment="1">
      <alignment horizontal="center"/>
    </xf>
    <xf numFmtId="0" fontId="4" fillId="0" borderId="1" xfId="0" applyFont="1" applyFill="1" applyBorder="1" applyAlignment="1">
      <alignment horizontal="center" wrapText="1"/>
    </xf>
    <xf numFmtId="4" fontId="2" fillId="2" borderId="7"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 fontId="2" fillId="0" borderId="1" xfId="0" applyNumberFormat="1"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2" fillId="0" borderId="1" xfId="0" applyFont="1" applyBorder="1" applyAlignment="1">
      <alignment vertical="center"/>
    </xf>
    <xf numFmtId="49" fontId="3" fillId="0" borderId="1" xfId="0" applyNumberFormat="1" applyFont="1" applyFill="1" applyBorder="1" applyAlignment="1">
      <alignment horizontal="center"/>
    </xf>
    <xf numFmtId="49" fontId="14"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xf>
    <xf numFmtId="49" fontId="14" fillId="0" borderId="1" xfId="0" applyNumberFormat="1" applyFont="1" applyBorder="1" applyAlignment="1">
      <alignment horizontal="center" vertical="top" wrapText="1"/>
    </xf>
    <xf numFmtId="4" fontId="3" fillId="0" borderId="1" xfId="0" applyNumberFormat="1" applyFont="1" applyBorder="1" applyAlignment="1">
      <alignment horizontal="center" vertical="center"/>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15" fillId="0" borderId="6" xfId="0" applyFont="1" applyBorder="1" applyAlignment="1">
      <alignment horizontal="center"/>
    </xf>
    <xf numFmtId="0" fontId="15" fillId="0" borderId="0" xfId="0" applyFont="1" applyBorder="1" applyAlignment="1">
      <alignment horizont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2" fillId="2" borderId="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4" fillId="0" borderId="2" xfId="0" applyFont="1" applyFill="1" applyBorder="1" applyAlignment="1">
      <alignment horizontal="center"/>
    </xf>
    <xf numFmtId="0" fontId="4" fillId="0" borderId="4" xfId="0" applyFont="1" applyFill="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49" fontId="3" fillId="0" borderId="2" xfId="0" applyNumberFormat="1" applyFont="1" applyBorder="1" applyAlignment="1">
      <alignment horizontal="center"/>
    </xf>
    <xf numFmtId="49" fontId="3" fillId="0" borderId="4" xfId="0" applyNumberFormat="1" applyFont="1" applyBorder="1" applyAlignment="1">
      <alignment horizont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4" fontId="2" fillId="0" borderId="7" xfId="0" applyNumberFormat="1" applyFont="1" applyBorder="1" applyAlignment="1">
      <alignment horizontal="center" vertical="center" wrapText="1"/>
    </xf>
    <xf numFmtId="4" fontId="2" fillId="0" borderId="8" xfId="0" applyNumberFormat="1" applyFont="1" applyBorder="1" applyAlignment="1">
      <alignment horizontal="center" vertical="center" wrapText="1"/>
    </xf>
    <xf numFmtId="0" fontId="13" fillId="0" borderId="14" xfId="0" applyFont="1" applyBorder="1" applyAlignment="1">
      <alignment horizontal="center" vertical="top" wrapText="1"/>
    </xf>
    <xf numFmtId="0" fontId="13" fillId="0" borderId="0" xfId="0" applyFont="1" applyAlignment="1">
      <alignment horizontal="center" vertical="top" wrapText="1"/>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4" xfId="0" applyFont="1" applyFill="1" applyBorder="1" applyAlignment="1">
      <alignment horizontal="center"/>
    </xf>
    <xf numFmtId="0" fontId="4" fillId="0" borderId="0" xfId="0" applyFont="1" applyAlignment="1">
      <alignment horizontal="center"/>
    </xf>
    <xf numFmtId="0" fontId="4" fillId="0" borderId="0" xfId="0" applyFont="1" applyAlignment="1">
      <alignment horizontal="right"/>
    </xf>
    <xf numFmtId="0" fontId="2" fillId="0" borderId="0" xfId="0" applyFont="1" applyAlignment="1">
      <alignment horizontal="center"/>
    </xf>
    <xf numFmtId="0" fontId="2" fillId="0" borderId="5" xfId="0" applyFont="1" applyBorder="1" applyAlignment="1">
      <alignment horizontal="center"/>
    </xf>
    <xf numFmtId="0" fontId="4" fillId="0" borderId="0" xfId="0" applyFont="1" applyAlignment="1"/>
    <xf numFmtId="0" fontId="10" fillId="0" borderId="0" xfId="0" applyFont="1" applyAlignment="1">
      <alignment horizontal="left"/>
    </xf>
    <xf numFmtId="0" fontId="4" fillId="0" borderId="0" xfId="0" applyFont="1" applyAlignment="1">
      <alignment horizontal="left"/>
    </xf>
    <xf numFmtId="0" fontId="2" fillId="2" borderId="10" xfId="0" applyFont="1" applyFill="1" applyBorder="1" applyAlignment="1">
      <alignment horizontal="center"/>
    </xf>
    <xf numFmtId="0" fontId="2" fillId="2" borderId="6" xfId="0" applyFont="1" applyFill="1" applyBorder="1" applyAlignment="1">
      <alignment horizontal="center"/>
    </xf>
    <xf numFmtId="0" fontId="2" fillId="2" borderId="11" xfId="0" applyFont="1" applyFill="1" applyBorder="1" applyAlignment="1">
      <alignment horizontal="center"/>
    </xf>
  </cellXfs>
  <cellStyles count="1">
    <cellStyle name="Звичайни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57"/>
  <sheetViews>
    <sheetView tabSelected="1" view="pageBreakPreview" zoomScale="82" zoomScaleNormal="100" zoomScaleSheetLayoutView="82" workbookViewId="0">
      <selection activeCell="J15" sqref="J15"/>
    </sheetView>
  </sheetViews>
  <sheetFormatPr defaultRowHeight="15.75"/>
  <cols>
    <col min="1" max="1" width="15.85546875" customWidth="1"/>
    <col min="2" max="2" width="17" customWidth="1"/>
    <col min="3" max="3" width="57.7109375" customWidth="1"/>
    <col min="4" max="4" width="20" style="3" customWidth="1"/>
    <col min="5" max="5" width="19.140625" style="6" hidden="1" customWidth="1"/>
    <col min="6" max="6" width="19.7109375" style="7" customWidth="1"/>
  </cols>
  <sheetData>
    <row r="1" spans="1:12" ht="18.75">
      <c r="A1" s="88" t="s">
        <v>70</v>
      </c>
      <c r="B1" s="88"/>
      <c r="C1" s="88"/>
      <c r="D1" s="88"/>
      <c r="E1" s="88"/>
      <c r="F1" s="88"/>
    </row>
    <row r="2" spans="1:12" ht="18.75">
      <c r="A2" s="89" t="s">
        <v>55</v>
      </c>
      <c r="B2" s="89"/>
      <c r="C2" s="89"/>
      <c r="D2" s="89"/>
      <c r="E2" s="89"/>
      <c r="F2" s="89"/>
      <c r="G2" s="1"/>
      <c r="H2" s="1"/>
      <c r="I2" s="1"/>
      <c r="J2" s="1"/>
      <c r="K2" s="1"/>
      <c r="L2" s="1"/>
    </row>
    <row r="3" spans="1:12" ht="0.75" customHeight="1">
      <c r="A3" s="92"/>
      <c r="B3" s="92"/>
      <c r="C3" s="92"/>
      <c r="D3" s="92"/>
      <c r="E3" s="9"/>
      <c r="F3" s="10"/>
      <c r="G3" s="1"/>
      <c r="H3" s="1"/>
      <c r="I3" s="1"/>
      <c r="J3" s="1"/>
      <c r="K3" s="1"/>
      <c r="L3" s="1"/>
    </row>
    <row r="4" spans="1:12" ht="14.45" customHeight="1">
      <c r="A4" s="89" t="s">
        <v>77</v>
      </c>
      <c r="B4" s="89"/>
      <c r="C4" s="89"/>
      <c r="D4" s="89"/>
      <c r="E4" s="89"/>
      <c r="F4" s="89"/>
      <c r="G4" s="1"/>
      <c r="H4" s="1"/>
      <c r="I4" s="1"/>
      <c r="J4" s="1"/>
      <c r="K4" s="1"/>
      <c r="L4" s="1"/>
    </row>
    <row r="5" spans="1:12" ht="18.75">
      <c r="A5" s="11"/>
      <c r="B5" s="11"/>
      <c r="C5" s="88"/>
      <c r="D5" s="88"/>
      <c r="E5" s="12"/>
      <c r="F5" s="13"/>
      <c r="G5" s="1"/>
      <c r="H5" s="1"/>
      <c r="I5" s="1"/>
      <c r="J5" s="1"/>
      <c r="K5" s="1"/>
      <c r="L5" s="1"/>
    </row>
    <row r="6" spans="1:12" ht="18.75">
      <c r="A6" s="90" t="s">
        <v>76</v>
      </c>
      <c r="B6" s="90"/>
      <c r="C6" s="90"/>
      <c r="D6" s="90"/>
      <c r="E6" s="90"/>
      <c r="F6" s="90"/>
      <c r="G6" s="1"/>
      <c r="H6" s="1"/>
      <c r="I6" s="1"/>
      <c r="J6" s="1"/>
      <c r="K6" s="1"/>
      <c r="L6" s="1"/>
    </row>
    <row r="7" spans="1:12" ht="17.100000000000001" customHeight="1">
      <c r="A7" s="93">
        <v>2553800000</v>
      </c>
      <c r="B7" s="93"/>
      <c r="C7" s="93"/>
      <c r="D7" s="93"/>
      <c r="E7" s="12"/>
      <c r="F7" s="13"/>
      <c r="G7" s="1"/>
      <c r="H7" s="1"/>
      <c r="I7" s="1"/>
      <c r="J7" s="1"/>
      <c r="K7" s="1"/>
      <c r="L7" s="1"/>
    </row>
    <row r="8" spans="1:12" ht="17.25" customHeight="1">
      <c r="A8" s="94" t="s">
        <v>3</v>
      </c>
      <c r="B8" s="94"/>
      <c r="C8" s="94"/>
      <c r="D8" s="94"/>
      <c r="E8" s="12"/>
      <c r="F8" s="13"/>
      <c r="G8" s="1"/>
      <c r="H8" s="1"/>
      <c r="I8" s="1"/>
      <c r="J8" s="1"/>
      <c r="K8" s="1"/>
      <c r="L8" s="1"/>
    </row>
    <row r="9" spans="1:12" ht="16.149999999999999" customHeight="1">
      <c r="A9" s="91" t="s">
        <v>4</v>
      </c>
      <c r="B9" s="91"/>
      <c r="C9" s="91"/>
      <c r="D9" s="91"/>
      <c r="E9" s="91"/>
      <c r="F9" s="91"/>
      <c r="G9" s="1"/>
      <c r="H9" s="1"/>
      <c r="I9" s="1"/>
      <c r="J9" s="1"/>
      <c r="K9" s="1"/>
      <c r="L9" s="1"/>
    </row>
    <row r="10" spans="1:12" ht="18.75" customHeight="1">
      <c r="A10" s="79" t="s">
        <v>0</v>
      </c>
      <c r="B10" s="79" t="s">
        <v>1</v>
      </c>
      <c r="C10" s="79"/>
      <c r="D10" s="81" t="s">
        <v>32</v>
      </c>
      <c r="E10" s="67" t="s">
        <v>40</v>
      </c>
      <c r="F10" s="68"/>
      <c r="G10" s="1"/>
      <c r="H10" s="1"/>
      <c r="I10" s="1"/>
      <c r="J10" s="1"/>
      <c r="K10" s="1"/>
      <c r="L10" s="1"/>
    </row>
    <row r="11" spans="1:12" ht="66.2" customHeight="1">
      <c r="A11" s="80"/>
      <c r="B11" s="80"/>
      <c r="C11" s="80"/>
      <c r="D11" s="82"/>
      <c r="E11" s="14" t="s">
        <v>69</v>
      </c>
      <c r="F11" s="15" t="s">
        <v>41</v>
      </c>
      <c r="G11" s="1"/>
      <c r="H11" s="1"/>
      <c r="I11" s="1"/>
      <c r="J11" s="1"/>
      <c r="K11" s="1"/>
      <c r="L11" s="1"/>
    </row>
    <row r="12" spans="1:12" s="5" customFormat="1" ht="10.5" customHeight="1">
      <c r="A12" s="43">
        <v>1</v>
      </c>
      <c r="B12" s="72">
        <v>2</v>
      </c>
      <c r="C12" s="73"/>
      <c r="D12" s="43">
        <v>3</v>
      </c>
      <c r="E12" s="44" t="s">
        <v>29</v>
      </c>
      <c r="F12" s="45" t="s">
        <v>27</v>
      </c>
      <c r="G12" s="4"/>
      <c r="H12" s="4"/>
      <c r="I12" s="4"/>
      <c r="J12" s="4"/>
      <c r="K12" s="4"/>
      <c r="L12" s="4"/>
    </row>
    <row r="13" spans="1:12" ht="18" customHeight="1">
      <c r="A13" s="85" t="s">
        <v>5</v>
      </c>
      <c r="B13" s="86"/>
      <c r="C13" s="86"/>
      <c r="D13" s="86"/>
      <c r="E13" s="86"/>
      <c r="F13" s="87"/>
      <c r="G13" s="1"/>
      <c r="H13" s="1"/>
      <c r="I13" s="1"/>
      <c r="J13" s="1"/>
      <c r="K13" s="1"/>
      <c r="L13" s="1"/>
    </row>
    <row r="14" spans="1:12" ht="28.5" customHeight="1">
      <c r="A14" s="69" t="s">
        <v>2</v>
      </c>
      <c r="B14" s="70"/>
      <c r="C14" s="71"/>
      <c r="D14" s="16">
        <f>SUM(D15:D19)</f>
        <v>119644108</v>
      </c>
      <c r="E14" s="16"/>
      <c r="F14" s="16">
        <f t="shared" ref="F14" si="0">SUM(F15:F19)</f>
        <v>83255108.239999995</v>
      </c>
      <c r="G14" s="1"/>
      <c r="H14" s="1"/>
      <c r="I14" s="1"/>
      <c r="J14" s="1"/>
      <c r="K14" s="1"/>
      <c r="L14" s="1"/>
    </row>
    <row r="15" spans="1:12" ht="116.25" customHeight="1">
      <c r="A15" s="17">
        <v>41032800</v>
      </c>
      <c r="B15" s="46" t="s">
        <v>73</v>
      </c>
      <c r="C15" s="48"/>
      <c r="D15" s="18">
        <v>23525108</v>
      </c>
      <c r="E15" s="19" t="s">
        <v>36</v>
      </c>
      <c r="F15" s="18">
        <v>0</v>
      </c>
      <c r="G15" s="1"/>
      <c r="H15" s="1"/>
      <c r="I15" s="1"/>
      <c r="J15" s="1"/>
      <c r="K15" s="1"/>
      <c r="L15" s="1"/>
    </row>
    <row r="16" spans="1:12" ht="60" customHeight="1">
      <c r="A16" s="20">
        <v>41033900</v>
      </c>
      <c r="B16" s="74" t="s">
        <v>71</v>
      </c>
      <c r="C16" s="75"/>
      <c r="D16" s="21">
        <v>86178100</v>
      </c>
      <c r="E16" s="22" t="s">
        <v>53</v>
      </c>
      <c r="F16" s="21">
        <v>77077712.549999997</v>
      </c>
      <c r="G16" s="1"/>
      <c r="H16" s="1"/>
      <c r="I16" s="1"/>
      <c r="J16" s="1"/>
      <c r="K16" s="1"/>
      <c r="L16" s="1"/>
    </row>
    <row r="17" spans="1:12" ht="46.5" customHeight="1">
      <c r="A17" s="17">
        <v>41035400</v>
      </c>
      <c r="B17" s="56" t="s">
        <v>22</v>
      </c>
      <c r="C17" s="57"/>
      <c r="D17" s="18">
        <v>328600</v>
      </c>
      <c r="E17" s="23" t="s">
        <v>25</v>
      </c>
      <c r="F17" s="18">
        <v>185208.74</v>
      </c>
      <c r="G17" s="1"/>
      <c r="H17" s="1"/>
      <c r="I17" s="1"/>
      <c r="J17" s="1"/>
      <c r="K17" s="1"/>
      <c r="L17" s="1"/>
    </row>
    <row r="18" spans="1:12" ht="86.25" customHeight="1">
      <c r="A18" s="17">
        <v>41036000</v>
      </c>
      <c r="B18" s="76" t="s">
        <v>23</v>
      </c>
      <c r="C18" s="76"/>
      <c r="D18" s="18">
        <v>3202100</v>
      </c>
      <c r="E18" s="23" t="s">
        <v>50</v>
      </c>
      <c r="F18" s="18">
        <v>0</v>
      </c>
      <c r="G18" s="1"/>
      <c r="H18" s="1"/>
      <c r="I18" s="1"/>
      <c r="J18" s="1"/>
      <c r="K18" s="1"/>
      <c r="L18" s="1"/>
    </row>
    <row r="19" spans="1:12" ht="63" customHeight="1">
      <c r="A19" s="17">
        <v>41036300</v>
      </c>
      <c r="B19" s="76" t="s">
        <v>21</v>
      </c>
      <c r="C19" s="76"/>
      <c r="D19" s="18">
        <v>6410200</v>
      </c>
      <c r="E19" s="23" t="s">
        <v>51</v>
      </c>
      <c r="F19" s="18">
        <v>5992186.9500000002</v>
      </c>
      <c r="G19" s="1"/>
      <c r="H19" s="1"/>
      <c r="I19" s="1"/>
      <c r="J19" s="1"/>
      <c r="K19" s="1"/>
      <c r="L19" s="1"/>
    </row>
    <row r="20" spans="1:12" ht="25.5" customHeight="1">
      <c r="A20" s="69" t="s">
        <v>15</v>
      </c>
      <c r="B20" s="70"/>
      <c r="C20" s="71"/>
      <c r="D20" s="16">
        <f>SUM(D21:D27)</f>
        <v>17169219</v>
      </c>
      <c r="E20" s="16"/>
      <c r="F20" s="16">
        <f t="shared" ref="F20" si="1">SUM(F22:F27)</f>
        <v>1295945.1800000002</v>
      </c>
      <c r="G20" s="1"/>
      <c r="H20" s="1"/>
      <c r="I20" s="1"/>
      <c r="J20" s="1"/>
      <c r="K20" s="1"/>
      <c r="L20" s="1"/>
    </row>
    <row r="21" spans="1:12" ht="258.75" customHeight="1">
      <c r="A21" s="17" t="s">
        <v>63</v>
      </c>
      <c r="B21" s="77" t="s">
        <v>64</v>
      </c>
      <c r="C21" s="78"/>
      <c r="D21" s="18">
        <v>12994937</v>
      </c>
      <c r="E21" s="24" t="s">
        <v>65</v>
      </c>
      <c r="F21" s="18">
        <v>0</v>
      </c>
      <c r="G21" s="1"/>
      <c r="H21" s="1"/>
      <c r="I21" s="1"/>
      <c r="J21" s="1"/>
      <c r="K21" s="1"/>
      <c r="L21" s="1"/>
    </row>
    <row r="22" spans="1:12" ht="85.5" customHeight="1">
      <c r="A22" s="17">
        <v>41051000</v>
      </c>
      <c r="B22" s="56" t="s">
        <v>72</v>
      </c>
      <c r="C22" s="57"/>
      <c r="D22" s="18">
        <v>1386500</v>
      </c>
      <c r="E22" s="23" t="s">
        <v>54</v>
      </c>
      <c r="F22" s="18">
        <v>1033890.58</v>
      </c>
      <c r="G22" s="1"/>
      <c r="H22" s="1"/>
      <c r="I22" s="1"/>
      <c r="J22" s="1"/>
      <c r="K22" s="1"/>
      <c r="L22" s="1"/>
    </row>
    <row r="23" spans="1:12" ht="66.75" customHeight="1">
      <c r="A23" s="54">
        <v>41053900</v>
      </c>
      <c r="B23" s="56" t="s">
        <v>20</v>
      </c>
      <c r="C23" s="57"/>
      <c r="D23" s="18">
        <v>98500</v>
      </c>
      <c r="E23" s="23" t="s">
        <v>52</v>
      </c>
      <c r="F23" s="18">
        <v>41588.99</v>
      </c>
      <c r="G23" s="1"/>
      <c r="H23" s="1"/>
      <c r="I23" s="1"/>
      <c r="J23" s="1"/>
      <c r="K23" s="1"/>
      <c r="L23" s="1"/>
    </row>
    <row r="24" spans="1:12" ht="51.75" customHeight="1">
      <c r="A24" s="55"/>
      <c r="B24" s="56" t="s">
        <v>47</v>
      </c>
      <c r="C24" s="57"/>
      <c r="D24" s="18">
        <f>111000+40000+6000</f>
        <v>157000</v>
      </c>
      <c r="E24" s="23" t="s">
        <v>66</v>
      </c>
      <c r="F24" s="18">
        <v>0</v>
      </c>
      <c r="G24" s="1"/>
      <c r="H24" s="1"/>
      <c r="I24" s="1"/>
      <c r="J24" s="1"/>
      <c r="K24" s="1"/>
      <c r="L24" s="1"/>
    </row>
    <row r="25" spans="1:12" ht="83.25" customHeight="1">
      <c r="A25" s="25">
        <v>41057700</v>
      </c>
      <c r="B25" s="56" t="s">
        <v>59</v>
      </c>
      <c r="C25" s="57"/>
      <c r="D25" s="18">
        <v>79056</v>
      </c>
      <c r="E25" s="19" t="s">
        <v>60</v>
      </c>
      <c r="F25" s="18">
        <v>23424</v>
      </c>
      <c r="G25" s="8"/>
      <c r="H25" s="1"/>
      <c r="I25" s="1"/>
      <c r="J25" s="1"/>
      <c r="K25" s="1"/>
      <c r="L25" s="1"/>
    </row>
    <row r="26" spans="1:12" ht="138.75" customHeight="1">
      <c r="A26" s="26">
        <v>41057900</v>
      </c>
      <c r="B26" s="76" t="s">
        <v>61</v>
      </c>
      <c r="C26" s="76"/>
      <c r="D26" s="18">
        <v>2138526</v>
      </c>
      <c r="E26" s="19" t="s">
        <v>62</v>
      </c>
      <c r="F26" s="18">
        <v>0</v>
      </c>
      <c r="G26" s="8"/>
      <c r="H26" s="1"/>
      <c r="I26" s="1"/>
      <c r="J26" s="1"/>
      <c r="K26" s="1"/>
      <c r="L26" s="1"/>
    </row>
    <row r="27" spans="1:12" ht="105.75" customHeight="1">
      <c r="A27" s="25">
        <v>41059300</v>
      </c>
      <c r="B27" s="56" t="s">
        <v>56</v>
      </c>
      <c r="C27" s="57"/>
      <c r="D27" s="18">
        <f>245720+68980</f>
        <v>314700</v>
      </c>
      <c r="E27" s="23" t="s">
        <v>67</v>
      </c>
      <c r="F27" s="18">
        <v>197041.61</v>
      </c>
      <c r="G27" s="1"/>
      <c r="H27" s="1"/>
      <c r="I27" s="1"/>
      <c r="J27" s="1"/>
      <c r="K27" s="1"/>
      <c r="L27" s="1"/>
    </row>
    <row r="28" spans="1:12" ht="27.75" customHeight="1">
      <c r="A28" s="58" t="s">
        <v>6</v>
      </c>
      <c r="B28" s="59"/>
      <c r="C28" s="59"/>
      <c r="D28" s="59"/>
      <c r="E28" s="59"/>
      <c r="F28" s="60"/>
      <c r="G28" s="1"/>
      <c r="H28" s="1"/>
      <c r="I28" s="1"/>
      <c r="J28" s="1"/>
      <c r="K28" s="1"/>
      <c r="L28" s="1"/>
    </row>
    <row r="29" spans="1:12" ht="60" customHeight="1">
      <c r="A29" s="26">
        <v>41037400</v>
      </c>
      <c r="B29" s="46" t="s">
        <v>37</v>
      </c>
      <c r="C29" s="48"/>
      <c r="D29" s="18">
        <f>525700+12600</f>
        <v>538300</v>
      </c>
      <c r="E29" s="19" t="s">
        <v>38</v>
      </c>
      <c r="F29" s="18">
        <v>335086.40000000002</v>
      </c>
      <c r="G29" s="1"/>
      <c r="H29" s="1"/>
      <c r="I29" s="1"/>
      <c r="J29" s="1"/>
      <c r="K29" s="1"/>
      <c r="L29" s="1"/>
    </row>
    <row r="30" spans="1:12" ht="38.25" customHeight="1">
      <c r="A30" s="26">
        <v>41053600</v>
      </c>
      <c r="B30" s="56" t="s">
        <v>57</v>
      </c>
      <c r="C30" s="57"/>
      <c r="D30" s="27">
        <v>102000</v>
      </c>
      <c r="E30" s="17" t="s">
        <v>58</v>
      </c>
      <c r="F30" s="18">
        <v>0</v>
      </c>
      <c r="G30" s="1"/>
      <c r="H30" s="1"/>
      <c r="I30" s="1"/>
      <c r="J30" s="1"/>
      <c r="K30" s="1"/>
      <c r="L30" s="1"/>
    </row>
    <row r="31" spans="1:12" ht="30" customHeight="1">
      <c r="A31" s="28" t="s">
        <v>7</v>
      </c>
      <c r="B31" s="58" t="s">
        <v>8</v>
      </c>
      <c r="C31" s="60"/>
      <c r="D31" s="29">
        <f>D32+D33</f>
        <v>137453627</v>
      </c>
      <c r="E31" s="29"/>
      <c r="F31" s="29">
        <f t="shared" ref="F31" si="2">F32+F33</f>
        <v>84886139.820000008</v>
      </c>
      <c r="G31" s="1"/>
      <c r="H31" s="1"/>
      <c r="I31" s="1"/>
      <c r="J31" s="1"/>
      <c r="K31" s="1"/>
      <c r="L31" s="1"/>
    </row>
    <row r="32" spans="1:12" ht="23.25" customHeight="1">
      <c r="A32" s="30" t="s">
        <v>7</v>
      </c>
      <c r="B32" s="65" t="s">
        <v>9</v>
      </c>
      <c r="C32" s="66"/>
      <c r="D32" s="31">
        <f>D14+D20</f>
        <v>136813327</v>
      </c>
      <c r="E32" s="31"/>
      <c r="F32" s="31">
        <f t="shared" ref="F32" si="3">F14+F20</f>
        <v>84551053.420000002</v>
      </c>
      <c r="G32" s="1"/>
      <c r="H32" s="1"/>
      <c r="I32" s="1"/>
      <c r="J32" s="1"/>
      <c r="K32" s="1"/>
      <c r="L32" s="1"/>
    </row>
    <row r="33" spans="1:12" ht="23.25" customHeight="1">
      <c r="A33" s="30" t="s">
        <v>7</v>
      </c>
      <c r="B33" s="65" t="s">
        <v>10</v>
      </c>
      <c r="C33" s="66"/>
      <c r="D33" s="31">
        <f>D29+D30</f>
        <v>640300</v>
      </c>
      <c r="E33" s="31"/>
      <c r="F33" s="31">
        <f t="shared" ref="F33" si="4">F29+F30</f>
        <v>335086.40000000002</v>
      </c>
      <c r="G33" s="1"/>
      <c r="H33" s="1"/>
      <c r="I33" s="1" t="s">
        <v>46</v>
      </c>
      <c r="J33" s="1"/>
      <c r="K33" s="1"/>
      <c r="L33" s="1"/>
    </row>
    <row r="34" spans="1:12" ht="23.25" customHeight="1">
      <c r="A34" s="61" t="s">
        <v>42</v>
      </c>
      <c r="B34" s="62"/>
      <c r="C34" s="62"/>
      <c r="D34" s="62"/>
      <c r="E34" s="62"/>
      <c r="F34" s="63"/>
      <c r="G34" s="1"/>
      <c r="H34" s="1"/>
      <c r="I34" s="1"/>
      <c r="J34" s="1"/>
      <c r="K34" s="1"/>
      <c r="L34" s="1"/>
    </row>
    <row r="35" spans="1:12" ht="48.75" customHeight="1">
      <c r="A35" s="46" t="s">
        <v>48</v>
      </c>
      <c r="B35" s="47"/>
      <c r="C35" s="48"/>
      <c r="D35" s="18">
        <v>5983700</v>
      </c>
      <c r="E35" s="19" t="s">
        <v>43</v>
      </c>
      <c r="F35" s="18">
        <v>5708320.7999999998</v>
      </c>
      <c r="G35" s="1"/>
      <c r="H35" s="1"/>
      <c r="I35" s="1"/>
      <c r="J35" s="1"/>
      <c r="K35" s="1"/>
      <c r="L35" s="1"/>
    </row>
    <row r="36" spans="1:12" ht="79.5" customHeight="1">
      <c r="A36" s="46" t="s">
        <v>44</v>
      </c>
      <c r="B36" s="47"/>
      <c r="C36" s="48"/>
      <c r="D36" s="18">
        <v>29794.12</v>
      </c>
      <c r="E36" s="19" t="s">
        <v>49</v>
      </c>
      <c r="F36" s="18">
        <v>25599.01</v>
      </c>
      <c r="G36" s="1"/>
      <c r="H36" s="1"/>
      <c r="I36" s="1"/>
      <c r="J36" s="1"/>
      <c r="K36" s="1"/>
      <c r="L36" s="1"/>
    </row>
    <row r="37" spans="1:12" ht="60" customHeight="1">
      <c r="A37" s="46" t="s">
        <v>45</v>
      </c>
      <c r="B37" s="47"/>
      <c r="C37" s="48"/>
      <c r="D37" s="18">
        <v>525700</v>
      </c>
      <c r="E37" s="19" t="s">
        <v>38</v>
      </c>
      <c r="F37" s="18">
        <v>525700</v>
      </c>
      <c r="G37" s="1"/>
      <c r="H37" s="1"/>
      <c r="I37" s="1"/>
      <c r="J37" s="1"/>
      <c r="K37" s="1"/>
      <c r="L37" s="1"/>
    </row>
    <row r="38" spans="1:12" ht="27.75" customHeight="1">
      <c r="A38" s="95" t="s">
        <v>12</v>
      </c>
      <c r="B38" s="96"/>
      <c r="C38" s="96"/>
      <c r="D38" s="96"/>
      <c r="E38" s="96"/>
      <c r="F38" s="97"/>
      <c r="G38" s="1"/>
      <c r="H38" s="1"/>
      <c r="I38" s="1"/>
      <c r="J38" s="1"/>
      <c r="K38" s="1"/>
      <c r="L38" s="1"/>
    </row>
    <row r="39" spans="1:12" ht="131.25" customHeight="1">
      <c r="A39" s="32" t="s">
        <v>11</v>
      </c>
      <c r="B39" s="32" t="s">
        <v>13</v>
      </c>
      <c r="C39" s="17" t="s">
        <v>14</v>
      </c>
      <c r="D39" s="24" t="s">
        <v>33</v>
      </c>
      <c r="E39" s="19" t="s">
        <v>30</v>
      </c>
      <c r="F39" s="24" t="s">
        <v>31</v>
      </c>
      <c r="G39" s="1"/>
      <c r="H39" s="1"/>
      <c r="I39" s="1"/>
      <c r="J39" s="1"/>
      <c r="K39" s="1"/>
      <c r="L39" s="1"/>
    </row>
    <row r="40" spans="1:12" s="5" customFormat="1" ht="10.15" customHeight="1">
      <c r="A40" s="40">
        <v>1</v>
      </c>
      <c r="B40" s="40">
        <v>2</v>
      </c>
      <c r="C40" s="40">
        <v>3</v>
      </c>
      <c r="D40" s="40">
        <v>4</v>
      </c>
      <c r="E40" s="41" t="s">
        <v>27</v>
      </c>
      <c r="F40" s="42" t="s">
        <v>28</v>
      </c>
      <c r="G40" s="4"/>
      <c r="H40" s="4"/>
      <c r="I40" s="4"/>
      <c r="J40" s="4"/>
      <c r="K40" s="4"/>
      <c r="L40" s="4"/>
    </row>
    <row r="41" spans="1:12" ht="24.75" customHeight="1">
      <c r="A41" s="64" t="s">
        <v>5</v>
      </c>
      <c r="B41" s="64"/>
      <c r="C41" s="64"/>
      <c r="D41" s="33">
        <f>SUM(D42:D44)</f>
        <v>19976500</v>
      </c>
      <c r="E41" s="33">
        <f t="shared" ref="E41:F41" si="5">SUM(E42:E44)</f>
        <v>0</v>
      </c>
      <c r="F41" s="33">
        <f t="shared" si="5"/>
        <v>13878400</v>
      </c>
    </row>
    <row r="42" spans="1:12" ht="45.75" customHeight="1">
      <c r="A42" s="34" t="s">
        <v>24</v>
      </c>
      <c r="B42" s="35">
        <v>9110</v>
      </c>
      <c r="C42" s="35" t="s">
        <v>16</v>
      </c>
      <c r="D42" s="36">
        <v>12196500</v>
      </c>
      <c r="E42" s="19" t="s">
        <v>26</v>
      </c>
      <c r="F42" s="18">
        <v>6098400</v>
      </c>
    </row>
    <row r="43" spans="1:12" ht="18.75" customHeight="1">
      <c r="A43" s="37">
        <v>3719770</v>
      </c>
      <c r="B43" s="37">
        <v>9770</v>
      </c>
      <c r="C43" s="37" t="s">
        <v>17</v>
      </c>
      <c r="D43" s="36">
        <v>230000</v>
      </c>
      <c r="E43" s="19" t="s">
        <v>35</v>
      </c>
      <c r="F43" s="18">
        <v>230000</v>
      </c>
    </row>
    <row r="44" spans="1:12" ht="72" customHeight="1">
      <c r="A44" s="37">
        <v>3719800</v>
      </c>
      <c r="B44" s="37">
        <v>9800</v>
      </c>
      <c r="C44" s="38" t="s">
        <v>34</v>
      </c>
      <c r="D44" s="36">
        <v>7550000</v>
      </c>
      <c r="E44" s="19" t="s">
        <v>68</v>
      </c>
      <c r="F44" s="18">
        <v>7550000</v>
      </c>
    </row>
    <row r="45" spans="1:12" ht="20.25" customHeight="1">
      <c r="A45" s="53" t="s">
        <v>6</v>
      </c>
      <c r="B45" s="53"/>
      <c r="C45" s="53"/>
      <c r="D45" s="16">
        <f>D46</f>
        <v>1550000</v>
      </c>
      <c r="E45" s="16"/>
      <c r="F45" s="16">
        <f t="shared" ref="F45" si="6">F46</f>
        <v>1549700</v>
      </c>
    </row>
    <row r="46" spans="1:12" ht="64.5" customHeight="1">
      <c r="A46" s="37">
        <v>3719800</v>
      </c>
      <c r="B46" s="37">
        <v>9800</v>
      </c>
      <c r="C46" s="38" t="str">
        <f>C44</f>
        <v xml:space="preserve">Субвенція з місцевого бюджету державному на виконання програм соціально- економічного  розвитку регіонів </v>
      </c>
      <c r="D46" s="36">
        <v>1550000</v>
      </c>
      <c r="E46" s="19" t="s">
        <v>39</v>
      </c>
      <c r="F46" s="18">
        <v>1549700</v>
      </c>
    </row>
    <row r="47" spans="1:12" ht="24" customHeight="1">
      <c r="A47" s="39"/>
      <c r="B47" s="51" t="s">
        <v>8</v>
      </c>
      <c r="C47" s="52"/>
      <c r="D47" s="36">
        <f>D49+D48</f>
        <v>21526500</v>
      </c>
      <c r="E47" s="36"/>
      <c r="F47" s="36">
        <v>15428100</v>
      </c>
    </row>
    <row r="48" spans="1:12" ht="24" customHeight="1">
      <c r="A48" s="39"/>
      <c r="B48" s="51" t="s">
        <v>9</v>
      </c>
      <c r="C48" s="52"/>
      <c r="D48" s="18">
        <f>D42+D43+D44</f>
        <v>19976500</v>
      </c>
      <c r="E48" s="18"/>
      <c r="F48" s="18">
        <f>F42+F43+F44</f>
        <v>13878400</v>
      </c>
    </row>
    <row r="49" spans="1:10" ht="24" customHeight="1">
      <c r="A49" s="39"/>
      <c r="B49" s="51" t="s">
        <v>10</v>
      </c>
      <c r="C49" s="52"/>
      <c r="D49" s="18">
        <f>D45</f>
        <v>1550000</v>
      </c>
      <c r="E49" s="18"/>
      <c r="F49" s="18" t="s">
        <v>75</v>
      </c>
    </row>
    <row r="50" spans="1:10" ht="40.5" customHeight="1">
      <c r="A50" s="83" t="s">
        <v>74</v>
      </c>
      <c r="B50" s="84"/>
      <c r="C50" s="84"/>
      <c r="D50" s="84"/>
      <c r="E50" s="84"/>
      <c r="F50" s="84"/>
    </row>
    <row r="51" spans="1:10" ht="55.5" hidden="1" customHeight="1">
      <c r="A51" s="49" t="s">
        <v>18</v>
      </c>
      <c r="B51" s="49"/>
      <c r="C51" s="49"/>
      <c r="D51" s="49"/>
      <c r="E51" s="49"/>
      <c r="F51" s="49"/>
    </row>
    <row r="52" spans="1:10" ht="15" customHeight="1">
      <c r="A52" s="50"/>
      <c r="B52" s="50"/>
      <c r="C52" s="50"/>
      <c r="D52" s="50"/>
      <c r="E52" s="50"/>
      <c r="F52" s="50"/>
    </row>
    <row r="53" spans="1:10" ht="15" customHeight="1">
      <c r="A53" s="50"/>
      <c r="B53" s="50"/>
      <c r="C53" s="50"/>
      <c r="D53" s="50"/>
      <c r="E53" s="50"/>
      <c r="F53" s="50"/>
      <c r="J53" t="s">
        <v>46</v>
      </c>
    </row>
    <row r="54" spans="1:10" ht="21.75" customHeight="1">
      <c r="A54" s="50"/>
      <c r="B54" s="50"/>
      <c r="C54" s="50"/>
      <c r="D54" s="50"/>
      <c r="E54" s="50"/>
      <c r="F54" s="50"/>
    </row>
    <row r="55" spans="1:10">
      <c r="A55" s="1"/>
      <c r="B55" s="1"/>
      <c r="C55" s="1"/>
      <c r="D55" s="2"/>
    </row>
    <row r="57" spans="1:10">
      <c r="C57" t="s">
        <v>19</v>
      </c>
    </row>
  </sheetData>
  <mergeCells count="48">
    <mergeCell ref="A50:F50"/>
    <mergeCell ref="B30:C30"/>
    <mergeCell ref="A13:F13"/>
    <mergeCell ref="B17:C17"/>
    <mergeCell ref="A1:F1"/>
    <mergeCell ref="A2:F2"/>
    <mergeCell ref="A4:F4"/>
    <mergeCell ref="A6:F6"/>
    <mergeCell ref="A9:F9"/>
    <mergeCell ref="C5:D5"/>
    <mergeCell ref="A3:D3"/>
    <mergeCell ref="A7:D7"/>
    <mergeCell ref="A8:D8"/>
    <mergeCell ref="B24:C24"/>
    <mergeCell ref="B26:C26"/>
    <mergeCell ref="A38:F38"/>
    <mergeCell ref="A35:C35"/>
    <mergeCell ref="A36:C36"/>
    <mergeCell ref="A10:A11"/>
    <mergeCell ref="B10:C11"/>
    <mergeCell ref="D10:D11"/>
    <mergeCell ref="B25:C25"/>
    <mergeCell ref="E10:F10"/>
    <mergeCell ref="B22:C22"/>
    <mergeCell ref="A14:C14"/>
    <mergeCell ref="A20:C20"/>
    <mergeCell ref="B12:C12"/>
    <mergeCell ref="B16:C16"/>
    <mergeCell ref="B18:C18"/>
    <mergeCell ref="B19:C19"/>
    <mergeCell ref="B15:C15"/>
    <mergeCell ref="B21:C21"/>
    <mergeCell ref="A37:C37"/>
    <mergeCell ref="A51:F54"/>
    <mergeCell ref="B49:C49"/>
    <mergeCell ref="A45:C45"/>
    <mergeCell ref="A23:A24"/>
    <mergeCell ref="B27:C27"/>
    <mergeCell ref="A28:F28"/>
    <mergeCell ref="B48:C48"/>
    <mergeCell ref="B31:C31"/>
    <mergeCell ref="A34:F34"/>
    <mergeCell ref="B29:C29"/>
    <mergeCell ref="B47:C47"/>
    <mergeCell ref="A41:C41"/>
    <mergeCell ref="B32:C32"/>
    <mergeCell ref="B33:C33"/>
    <mergeCell ref="B23:C23"/>
  </mergeCells>
  <pageMargins left="0.98425196850393704" right="0.31496062992125984" top="0.74803149606299213" bottom="0.74803149606299213" header="0.31496062992125984" footer="0.31496062992125984"/>
  <pageSetup paperSize="9" scale="60" orientation="portrait" verticalDpi="0" r:id="rId1"/>
  <rowBreaks count="1" manualBreakCount="1">
    <brk id="25" max="5" man="1"/>
  </rowBreaks>
  <colBreaks count="1" manualBreakCount="1">
    <brk id="6" max="3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Finfid6</dc:creator>
  <cp:lastModifiedBy>Margarita</cp:lastModifiedBy>
  <cp:lastPrinted>2025-07-08T09:04:54Z</cp:lastPrinted>
  <dcterms:created xsi:type="dcterms:W3CDTF">2020-12-14T14:21:57Z</dcterms:created>
  <dcterms:modified xsi:type="dcterms:W3CDTF">2025-08-15T05:41:22Z</dcterms:modified>
</cp:coreProperties>
</file>