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05" yWindow="-105" windowWidth="23250" windowHeight="12570"/>
  </bookViews>
  <sheets>
    <sheet name=" бюдж комісія " sheetId="4" r:id="rId1"/>
  </sheets>
  <definedNames>
    <definedName name="_GoBack" localSheetId="0">' бюдж комісія '!#REF!</definedName>
    <definedName name="_xlnm.Print_Titles" localSheetId="0">' бюдж комісія '!$9:$9</definedName>
    <definedName name="_xlnm.Print_Area" localSheetId="0">' бюдж комісія '!$A$1:$H$82</definedName>
  </definedName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70" i="4"/>
  <c r="E81"/>
  <c r="E80"/>
  <c r="E79"/>
  <c r="E78"/>
  <c r="E77"/>
  <c r="E76"/>
  <c r="E18" l="1"/>
  <c r="F18"/>
  <c r="G18"/>
  <c r="E17"/>
  <c r="D18"/>
  <c r="E75"/>
  <c r="E74"/>
  <c r="E73" l="1"/>
  <c r="E42"/>
  <c r="E22"/>
  <c r="E41"/>
  <c r="D52"/>
  <c r="E51" l="1"/>
  <c r="E72"/>
  <c r="E50"/>
  <c r="E52" s="1"/>
  <c r="E71"/>
  <c r="E55"/>
  <c r="D55"/>
  <c r="E68"/>
  <c r="E69"/>
  <c r="E67"/>
  <c r="E66"/>
  <c r="E64"/>
  <c r="E57"/>
  <c r="E58" l="1"/>
  <c r="E59"/>
  <c r="E60"/>
  <c r="E61"/>
  <c r="E62"/>
  <c r="E63"/>
  <c r="E16"/>
  <c r="E20" l="1"/>
  <c r="H52" l="1"/>
  <c r="E12"/>
  <c r="E13"/>
  <c r="E11"/>
</calcChain>
</file>

<file path=xl/sharedStrings.xml><?xml version="1.0" encoding="utf-8"?>
<sst xmlns="http://schemas.openxmlformats.org/spreadsheetml/2006/main" count="242" uniqueCount="231">
  <si>
    <t>Пропозиції комісії        з майнових та житлово- комунальних питань, транспорту, зв"язку та  охорони навколишнього середовища                       (Онокало І.А.)</t>
  </si>
  <si>
    <t xml:space="preserve">Направлення коштів </t>
  </si>
  <si>
    <t>Пропозиції  комісії  з питань соц.зах.населення, освіти, охорони здоров’я,культури, сім’ї та молоді,фіз-ри та спорту                    (Король В.С.)</t>
  </si>
  <si>
    <t>Сума по листах, грн.</t>
  </si>
  <si>
    <t>Примітка</t>
  </si>
  <si>
    <t>Лист, дата</t>
  </si>
  <si>
    <t>Зміни за рахунок міжбюджетних  трансфертів</t>
  </si>
  <si>
    <t xml:space="preserve">Пропозиції по внесенню змін до бюджету, включені в рішення, грн. </t>
  </si>
  <si>
    <t>Додаток 9</t>
  </si>
  <si>
    <t>Міський голова                                                                                               Олександр КОДОЛА</t>
  </si>
  <si>
    <t>N п/п</t>
  </si>
  <si>
    <t xml:space="preserve">   </t>
  </si>
  <si>
    <t xml:space="preserve">до рішення Ніжинської міської ради </t>
  </si>
  <si>
    <t xml:space="preserve">Зміни до бюджету Ніжинської міської територіальної громади на 2025 рік </t>
  </si>
  <si>
    <r>
      <t xml:space="preserve">             </t>
    </r>
    <r>
      <rPr>
        <b/>
        <sz val="11"/>
        <rFont val="Times New Roman"/>
        <family val="1"/>
        <charset val="204"/>
      </rPr>
      <t xml:space="preserve">  ( код бюджету 2553800000 ) </t>
    </r>
  </si>
  <si>
    <t>Всього трансфертів</t>
  </si>
  <si>
    <t>1</t>
  </si>
  <si>
    <t>2</t>
  </si>
  <si>
    <t xml:space="preserve">  </t>
  </si>
  <si>
    <t>Зміни в межах планових асигнувань ( +;-)</t>
  </si>
  <si>
    <t xml:space="preserve">Субвенції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 </t>
  </si>
  <si>
    <t>КПКВ 0813242                       КЕКВ 2730</t>
  </si>
  <si>
    <t>Освітня субвенція</t>
  </si>
  <si>
    <t>Без суми</t>
  </si>
  <si>
    <t xml:space="preserve">КПКВ 3719770        КЕКВ 2620                      </t>
  </si>
  <si>
    <t>Лист  відділу юридично - кадрового забезпечення виконавчого комітету від 23.07.2025 № 36</t>
  </si>
  <si>
    <t>КПКВ 0210180               КЕКВ 2800</t>
  </si>
  <si>
    <t>Лист управління культури і туризму від 07.07.2025 № 1-16/300</t>
  </si>
  <si>
    <t>Лист управління культури і туризму від 10.07.2025 № 1-16/310</t>
  </si>
  <si>
    <t>Лист КП "СЄЗ" від 27.06.2025 № 759</t>
  </si>
  <si>
    <t>КПКВ 1216020                     КЕКВ 2610</t>
  </si>
  <si>
    <t>КПКВ 3719800                  КЕКВ 3220</t>
  </si>
  <si>
    <t>Лист  В/ч А 4674                    від  21.07.2025 № 1843</t>
  </si>
  <si>
    <t>Лист КП "ВУКГ"                      від 09.07.2025                          № 940/03-03</t>
  </si>
  <si>
    <t>Лист управління освіти від 17.07.2025                            № 01-08/926</t>
  </si>
  <si>
    <t>( +-) 2 580 000</t>
  </si>
  <si>
    <t>( +-) 50 000</t>
  </si>
  <si>
    <t xml:space="preserve">КПКВ 1011080               КЕКВ 2271 - 50 000       КПКВ 1017520                   КЕКВ 3110 + 50 000           </t>
  </si>
  <si>
    <t>Перерозподіл кошторисних призначень з теплопостачання на  придбання комп’ютера</t>
  </si>
  <si>
    <t>Лист управління культури і туризму  від 10.07.2025                         № 01-16/311</t>
  </si>
  <si>
    <t>Перерозподіл кошторисних призначень по ЗДО: з теплопостачання - 280 000 на оплату поточного ремонту огорожі + 180 000 (вул. Купецька,13)   та придбання багатофункц. принтеру ЗОШ №7 + 100 000; по ЗЗСО: з капремонту частини даху ЗОШ №7- 2 300 000 на харчування в ЗДО +2 000 000 та в ЗЗСО + 300 000, для вчасного проведення тендерних процедур закупівлі продуктів харчування та заготівлі овочів на осінньо - зимовий період</t>
  </si>
  <si>
    <t>Лист управління культури і туризму  від 10.07.2025                         № 01-16/312</t>
  </si>
  <si>
    <t>Перерозподіл кошторисних призначень з теплопостачання на  обслуговування  та охорону укриття по вул Заньковецької , буд 8 (Ніжинська ЦБС)</t>
  </si>
  <si>
    <t>Лист управління культури і туризму  від 25.07.2025                         № 01-16/332</t>
  </si>
  <si>
    <t>( +-) 40 000</t>
  </si>
  <si>
    <t>Лист управління культури і туризму  від 28.07.2025                         № 01-16/337</t>
  </si>
  <si>
    <t>( +-) 22 500</t>
  </si>
  <si>
    <t>КПКВ 1014040      КЕКВ 2271-22 500                КЕКВ 1017520         КЕКВ 2210 +2 500                КЕКВ 3110 + 20 000</t>
  </si>
  <si>
    <t>Лист управління культури і туризму  від 28.07.2025                         № 01-16/338</t>
  </si>
  <si>
    <t>КПКВ 1014040       КЕКВ 2240</t>
  </si>
  <si>
    <t xml:space="preserve">Лист Бучанської міської ради  від 30.06.2025             №12.1-09/3922 </t>
  </si>
  <si>
    <t>Придбання теплового лічильника  для КДЮСШ</t>
  </si>
  <si>
    <t>КПКВ 1115031      КЕКВ 3110</t>
  </si>
  <si>
    <t xml:space="preserve">Надходження в рамках реалізації програм допомоги і грантів Європейського Союзу, урядів іноземних держав, міжнародних організацій, донорських установ (Прейльське муніципальне управління, Прейлі, Прейльський край, Латвія), з   цільовим призначенням комунальному підприємству  «Служба єдиного замовника» на закупівлю стабілізаторів напруги та безперебійних джерел живлення </t>
  </si>
  <si>
    <t>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суверенітет та територіальну цілісність України за рахунок відповідної субвенції з державного бюджету на 2025 рік</t>
  </si>
  <si>
    <t xml:space="preserve">КПКВ 1217700            КЕКВ 3110                    </t>
  </si>
  <si>
    <t xml:space="preserve"> </t>
  </si>
  <si>
    <t>Головний розпорядник коштів УЖКГ та Б</t>
  </si>
  <si>
    <t>КПКВ 0611031            КЕКВ 2111                        + 35 240 000                                      КЕКВ 2120                                        + 7 751 700</t>
  </si>
  <si>
    <t>(ЦМЛ) КПКВ 0213193                          КЕКВ 2610 + 122 860;                                          (ЦСС) КПКВ 0813193          КЕКВ 2111 + 100 704    КЕКВ 2120 + 22 156</t>
  </si>
  <si>
    <t>Лист КП "ВУКГ"                     від 28.07.2025                         № 1002/03-03</t>
  </si>
  <si>
    <t>КПКВ 1216030           КЕКВ 2610</t>
  </si>
  <si>
    <t xml:space="preserve">( +-) 1 200 </t>
  </si>
  <si>
    <t>КПКВ 1014030        КЕКВ 2271 - 1 200   КПКВ 1018110                  КЕКВ 2240 + 1 200</t>
  </si>
  <si>
    <t xml:space="preserve">(ЦМЛ) КПКВ 0213193                КЕКВ 2610                                       </t>
  </si>
  <si>
    <t xml:space="preserve">Інша субвенція з місцевого бюджету: компенсація за  надання освітніх послуг в м. Буча 6 учням, які зареєстровані за місцем проживання  на території Ніжинської міської громади </t>
  </si>
  <si>
    <t>КПКЕВ 1115011          КЕКВ 2240</t>
  </si>
  <si>
    <t>Розпорядження ОВА від 10.07.25 № 926, лист Департаменту фінансів ОДА                      від 14.07.2025                            №06-15/90</t>
  </si>
  <si>
    <t>Розпорядження ОВА від 07.07.25 № 883,  лист Департаменту фінансів ОДА                          від 09.07.2025                    № 08-20/85</t>
  </si>
  <si>
    <t>Інші субвенції з місцевого бюджету (на виконання доручень виборців депутатами обласної ради)</t>
  </si>
  <si>
    <t>Повідомлення Державної казначейської служби України  від 23.07.2025 № 65                                          Лист Департаменту фінансів ОДА                       від 24.07.2025                         № 07-20/96</t>
  </si>
  <si>
    <t>Розпорядження ОВА від 25.07.25 №1000, лист Департаменту фінансів від 29.07.2025   № 06-15/98</t>
  </si>
  <si>
    <t>Листи керівників бюджетних установ та закладів</t>
  </si>
  <si>
    <t>За рахунок перевиконання доходної частини загального фонду бюджету за 7 місяців 2025 р.                                                               в сумі 16 970 450 грн.</t>
  </si>
  <si>
    <t>Лист КНП "Чернігівська обласна лікарня"  Чернігівської обласної ради                                           від 02.07.2025                    № 4-14/05/1816-38</t>
  </si>
  <si>
    <t>Фінансова підтримка для надання медичної допомоги населенню Чернігівської обл, у тому числі мешканцям Ніжинської міської територіальної громади</t>
  </si>
  <si>
    <t>4</t>
  </si>
  <si>
    <t>Виготовлення охоронної облікової документації  для подальшого  укладання охоронних договорів (на 6 пам’яток культурної спадщини)</t>
  </si>
  <si>
    <t>Програма "Розвитку цивільного захисту Ніжинської міської  територіальної громади на 2025 рік",  утримання ПРУ та найпростіших укриттів</t>
  </si>
  <si>
    <t>Повірка лічильників  теплової енергії  (3 відділення музею) (припис ТОВ "НіжинТеплоМережі")</t>
  </si>
  <si>
    <t>Лист  відділу з питань фізкультури та спорту від 29.07.2025 № 02-25/70</t>
  </si>
  <si>
    <t>Лист відділу з питань фізкультури та спорту  від 31.07.2025 № 02-25/71</t>
  </si>
  <si>
    <t>Участь  спортсменів у чемпіонаті України з боксу +35 000; участь спортсменів у чемпіонатах Чернігівської області та України з волейболу + 85 000</t>
  </si>
  <si>
    <t>Програма щодо поводження з ТПВ (придбання запчастин до транспортних засобів та інших комплектуючих)</t>
  </si>
  <si>
    <t>Покращення матеріально - технічної бази, придбання БпЛА- капітальні видатки</t>
  </si>
  <si>
    <t>(+-) 121 036</t>
  </si>
  <si>
    <t>КПКВ 1217670                  КЕКВ 3210 (+-)</t>
  </si>
  <si>
    <t>Перерозподіл кошторисних призначень з програми власних повноважень  на програму відзначення державних та професійних свят, ювілейних та святкових дат, здійснення представницьких видатків…для участі  делегації  представників  культури у заходах до Дня міста Коломия</t>
  </si>
  <si>
    <t xml:space="preserve">КПКВ 1010180                 КЕКВ 2240 (+-) </t>
  </si>
  <si>
    <t>Перерозподіл кошторисних призначень з теплопостачання на придбання офісної  та комп’ютерної техніки для музею (технічний знос та вийшли з ладу монітор, багатофункціональний пристрій і роутер)</t>
  </si>
  <si>
    <t>Лист КНП "Ніжинська міська стоматологічна поліклініка" від 31.07.25 № 137</t>
  </si>
  <si>
    <t>Міська цільова програма "Турбота", відшкодування послуг з безоплатного зубопротезування пільгових категорій населення</t>
  </si>
  <si>
    <t>КПКВ 0212152      КЕКВ 2730</t>
  </si>
  <si>
    <t>Лист КНП "Ніжинська ЦМЛ ім.М.Галицького" від 30.07.25 № 01-11/2459</t>
  </si>
  <si>
    <t>Національна програма інформатизації, оплата доступу до онлайн-сервісів з правом користування програмною продукцією</t>
  </si>
  <si>
    <t>КПКВ 0217520      КЕКВ 2610 (2240)</t>
  </si>
  <si>
    <t>Лист КНП "Ніжинський міський ЦПМСД" від 04.08.25 № 01-10/380</t>
  </si>
  <si>
    <t xml:space="preserve">Міська цільова Програма фін.підтримки КНП "Ніжинський міський ЦПМСД… на 2024-26 роки", забезпечення лікарськими засобами - 426700, виробами медичного призначення та іншими засобами - 1294000 </t>
  </si>
  <si>
    <t>КПКВ 0212111     КЕКВ 2610</t>
  </si>
  <si>
    <t>Листи управління культури і туризму  від 10.07.2025                         № 01-16/315, від 28.07.25 № 01-16/338</t>
  </si>
  <si>
    <t>Перерозподіл кошторисних призначень з теплопостачання на  планову повірку лічильників теплової енергії (припис  ТОВ "НіжинТеплоМережі")</t>
  </si>
  <si>
    <t>( +-) 33 200</t>
  </si>
  <si>
    <t>КПКВ 1014030                   КЕКВ 2271 - 8 200      КЕКВ 2240 + 8 200; КПКВ 1014040 КЕКВ 2271-25000 КЕКВ 2240+25000</t>
  </si>
  <si>
    <t>Лист КНП "Ніжинська ЦМЛ ім.М.Галицького" від 30.07.25 № 01-11/2458</t>
  </si>
  <si>
    <t>_</t>
  </si>
  <si>
    <t>Лист КНП "Ніжинська ЦМЛ ім.М.Галицького" від 30.07.25 № 01-11/2460</t>
  </si>
  <si>
    <t>(+,-) 2 021 190</t>
  </si>
  <si>
    <t>Лист КНП "Ніжинська ЦМЛ ім.М.Галицького" від 31.07.25 № 01-11/2464</t>
  </si>
  <si>
    <t>Перерозподіл кошторисних призначень з  "Капітальний ремонт приміщення КНП "Ніжинська центральна міська лікарня імені Миколи Галицького" Ніжинської міської ради Чернігівської області"  на "Капітальний ремонт системи кисневої мережі КНП "Ніжинська центральна міська лікарня імені Миколи Галицького" за адресою: Чернігівська обл., м.Ніжин вул. Прощенка Станіслава, 21"</t>
  </si>
  <si>
    <t>(+,-) 1 000 000</t>
  </si>
  <si>
    <t>Фінансова підтримка для своєчасного розрахунку по податкам до місцевого і державного бюджетів (ПДФО)</t>
  </si>
  <si>
    <t xml:space="preserve">КПКВ 1216020      КЕКВ 2610 </t>
  </si>
  <si>
    <t>Лист УЖКГ та Б від 07.08.25 № 01-14/718</t>
  </si>
  <si>
    <t>Лист УЖКГ та Б від 07.08.25 № 01-14/721</t>
  </si>
  <si>
    <t>КПКВ 1216030      КЕКВ 3110+253000, КЕКВ 2210+53000, КЕКВ 2240+98000</t>
  </si>
  <si>
    <t>-</t>
  </si>
  <si>
    <t>КПКВ 1211300         КЕКВ 3122 + 300000</t>
  </si>
  <si>
    <t xml:space="preserve">КПКВ 1216030      КЕКВ 2240+1093600, </t>
  </si>
  <si>
    <t>Лист управління освіти від 05.08.25 № 01-08/991</t>
  </si>
  <si>
    <t>Оплата послуг з перевезення учнів до місця навчання з с.Кунашівка Ніжинського району до гімназії №14 та у зворотному напрямку</t>
  </si>
  <si>
    <t xml:space="preserve">Перерозподіл кошторисних призначень по гімназії №14 з медикаментів та перев’язувальних матеріалів на придбання меблів для класу безпеки </t>
  </si>
  <si>
    <t>(+,-) 5 000</t>
  </si>
  <si>
    <t>КПКВ  0212010  КЕКВ 3210 - 2 021 190, КПКВ  1217367  КЕКВ 3132 + 2 021 190</t>
  </si>
  <si>
    <t>Зміна назви об’єкта з "Капітальний ремонт приміщення КНП "Ніжинська центральна міська лікарня імені Миколи Галицького" Ніжинської міської ради Чернігівської області" на "Капітальний ремонт зі встановлення системи автоматичної пожежної  сигналізації, оповіщення людей про пожежу, передавання тривожних сповіщень, управління евакуацією на об’єкті: частина будівлі головного корпус №1 та №2 КНП «Ніжинська центральна міська лікарня імені Миколи галицького» за адресою: Чернігівська обл.., м.Ніжин, вул. Академіка Амосова, 1"</t>
  </si>
  <si>
    <t>(+,-) 49 000</t>
  </si>
  <si>
    <t xml:space="preserve">Лист - звернення  КП"СЄЗ" від 07.08.2025                   № 903 </t>
  </si>
  <si>
    <t xml:space="preserve"> Листи УЖКГтаБ від 07.08.25 №01-14/720, КП "СЄЗ" від 07.08.25 №904 </t>
  </si>
  <si>
    <t>Лист "Спорт для всіх" від 07.08.25 № 142</t>
  </si>
  <si>
    <t>Придбання будівельних матеріалів для проведення робіт господарським способом для утримання спортивних споруд в належному стані - 20000, придбання ПММ - 15000</t>
  </si>
  <si>
    <t>КПКВ 1115061      КЕКВ 2210</t>
  </si>
  <si>
    <t>За рахунок перевиконання доходної частини спеціального фонду бюджету (бюджету розвитку) за 7 місяців 2025 р.  в сумі 300 000  грн.</t>
  </si>
  <si>
    <t>Виготовлення ПКД «Будівництво спортивного залу гімназії № 10 Ніжинської міської ради Чернігівської області за адресою: Чернігівська область, м. Ніжин, вул. Станіслава Прощенка, 54»</t>
  </si>
  <si>
    <t>Лист КП "Комунальний ринок" від 08.08.25 № 445</t>
  </si>
  <si>
    <t>Програма фінансової підтримки КП, поповнення статутного капіталу, придбання кондиціонерів для нежитлового приміщення за адресою: м. Ніжин, вул.Шевченка, 21</t>
  </si>
  <si>
    <t>Лист УЖКГ та Б від 08.08.25 № 1-14/722</t>
  </si>
  <si>
    <t>Косовиця територій</t>
  </si>
  <si>
    <t>Службова відділу інформаційних технологій від 08.08.25</t>
  </si>
  <si>
    <t>Реалізація проекту "Реконструкція комутаційної кімнати Виконавчого комітету Ніжинської міської ради Чернігівської області за адресою: м. Ніжин, площа імені Івана Франка, будинок 1"</t>
  </si>
  <si>
    <t>Лист виконкому від 08.08.25 № 01.1-24/1061</t>
  </si>
  <si>
    <t>Поточні видатки на доукомплектування автомобіля, оплату навчань посадових осіб</t>
  </si>
  <si>
    <t>(+,-) 2 412 771</t>
  </si>
  <si>
    <t>Лист  УЖКГ та Б від 11.08.20255 №01-14/724</t>
  </si>
  <si>
    <t>( +-) 300 000</t>
  </si>
  <si>
    <t>КПКВ 0611010                   КЕКВ 2271 -280 000 КПКВ 0611141               КЕКВ 2240 +180 000  КПКВ 0617520             КЕКВ 3110 +100 000;    КПКВ 0611021                 КЕКВ 3132 - 2 300 000    КПКВ 0611010                         КЕКВ 2230+ 2 000 000    КПКВ 0611021                      КЕКВ 2230+ 300 000</t>
  </si>
  <si>
    <t xml:space="preserve">КПКВ  0212010                КЕКВ 3210 </t>
  </si>
  <si>
    <t>КПКВ  0212010               КЕКВ 3210</t>
  </si>
  <si>
    <t xml:space="preserve">КПКВ 0212010                 КЕКВ 3210 (+,-) </t>
  </si>
  <si>
    <t xml:space="preserve">КПКВ 1217670                  КЕКВ 3210 </t>
  </si>
  <si>
    <t>КПКВ 1216030                КЕКВ 2240</t>
  </si>
  <si>
    <t>КПКВ 0210160                  КЕКВ 2210+75000, КЕКВ 2240+35000, КЕКВ 2282+15000</t>
  </si>
  <si>
    <t>КПКВ 0217330                   КЕКВ 3142</t>
  </si>
  <si>
    <t xml:space="preserve">Перерозподіл кошторисних призначень з МЦП "Розвиток  та фінансова підтримка КП на 2025 рік" - 300 000 на МЦП "Розвиток  та фінансова підтримка КП на 2025 рік" ,реконструкцію центральної КНС по вул. Синяківська в м. Ніжині Чернігівської обл.                   </t>
  </si>
  <si>
    <t>Лист КНП "Ніжинська ЦМЛ ім.М.Галицького" від 08.08.2025                            № 01-11/2583</t>
  </si>
  <si>
    <t xml:space="preserve">Лист КНП "Ніжинська ЦМЛ ім.М.Галицького" від 08.08.2025                         №01-11/2584 </t>
  </si>
  <si>
    <t>Лист виконавчого комітету від 11.08.2025</t>
  </si>
  <si>
    <t>( +-) 1 671 291</t>
  </si>
  <si>
    <t xml:space="preserve">КПКВ 3718710          КЕКВ 9000 - 1 671 291    КПКВ 0210160                КЕКВ 2111+ 1 370 000  КЕКВ 2120 + 301 291 </t>
  </si>
  <si>
    <t>КПКВ 0611021                 КЕКВ 2240</t>
  </si>
  <si>
    <t>Лист виконавчого комітету 08.08.25               № 01.1-24/1061</t>
  </si>
  <si>
    <t>На виплату заробітної плати з нарахуваннями  за рахунок зменшення Резервного фонду (вільні залишки)</t>
  </si>
  <si>
    <t>КПКВ 1216020                   КЕКВ 2610 - 300 000      КПКВ 1217670                КЕКВ 3210 + 300 000</t>
  </si>
  <si>
    <t>Лист УЖКГ та Б від 11.05.2025</t>
  </si>
  <si>
    <t>КПКВ 1217461           КЕКВ 2240</t>
  </si>
  <si>
    <t>КПКВ 1216020            КЕКВ 2610</t>
  </si>
  <si>
    <t>Пропозиція бюджетної комісії</t>
  </si>
  <si>
    <t>КПКВ 1115012         КЕКВ 2240</t>
  </si>
  <si>
    <t>19-1</t>
  </si>
  <si>
    <t>Придбання опор освітлення /7 шт/ та ліхтарів на пішохідну зону біля ж/б № 11 по вул. Шевченка /ощадбанк/ - 253000;   придбання урн /5 шт/ на пішохідну зону біля ж/б № 11 по вул. Шевченка /ощадбанк/ -53000; послуги з монтування опор освітлення та урн на пішохідній зоні біля ж/б № 11 по вул. Шевченка /ощадбанк/ - 98000</t>
  </si>
  <si>
    <t>Придбання опор освітлення та ліхтарів на пішохідну зону біля ж/б № 11 по вул. Шевченка /ощадбанк/ -44 500;      придбання урн  на пішохідну зону біля ж/б № 11 по вул. Шевченка /ощадбанк/- 15 250</t>
  </si>
  <si>
    <t xml:space="preserve">КПКВ 1216030      КЕКВ 3110+44 500 КЕКВ 2210+15 250 </t>
  </si>
  <si>
    <t>КПКВ 3718710          КЕКВ 9000 - 611 353 КПКВ 1216020         КЕКВ 2610+611 353</t>
  </si>
  <si>
    <t>Перерозподіл кошторисних призначень: фіндопомога на виконання поточного ремонту  системи опалення  в гуртожитку по вул. Василівська,47-В за рахунок зменшення Резервного фонду</t>
  </si>
  <si>
    <t>( +-) 611 353</t>
  </si>
  <si>
    <t>Лист  управління освіти від 11.08.2025 № 01-08/1025</t>
  </si>
  <si>
    <t>( +-) 657 564</t>
  </si>
  <si>
    <t>( +-) 80 000</t>
  </si>
  <si>
    <t xml:space="preserve">КПКВ 061 1183                     КЕКВ 3110-16 000                    КЕКВ 2210+16 000                       КПКВ 0611184                   КЕКВ 3110 -64 000                     КЕКВ 2210+64 000   </t>
  </si>
  <si>
    <t xml:space="preserve">Перерозподіл кошторисних призначень з «Проектно-кошторисна документація по капітальному ремонту приміщень 2-го поверху будівлі головного корпусу під облаштування блоків інтенсивної терапії КНП "Ніжинська центральна міська лікарня імені Миколи Галицького" за адресою: Чернігівська обл., м.Ніжин вул. Прощенка Станіслава, 21» на корегування проектно-кошторисної документації та авторський нагляд по «Капітальний ремонт частини будівлі головного корпусу   по вул. Амосова академіка,1 під відділення  реабілітації, КНП «Ніжинська центральна міська лікарня імені Миколи Галицького» Ніжинської
міської ради Чернігівської області за адресою: Чернігівська область, м. Ніжин, вул. Амосова академіка, 1» </t>
  </si>
  <si>
    <t xml:space="preserve"> КПКВ 0611183                          КЕКВ 3110-131512,80                   КЕКВ 2210+131512,80                                  КПКВ 0611184                                              КЕКВ 3110-526051,20                 КЕКВ 2210+526051,20</t>
  </si>
  <si>
    <t xml:space="preserve">        КПКВ 1218110            КЕКВ 2240</t>
  </si>
  <si>
    <t>Закупівля будівельних матеріалів для проведення ремонтних робіт у приміщеннях Ніжинського краєзнавчого музею                                      ім. І. Спаського (художній відділ)</t>
  </si>
  <si>
    <t>Перерозподіл  залишку коштів від придбання вантажного самоскиду в межах програми "Розвитку та фінансової підтримки комунальних підприємств" на: оплату послуг з капремонту екскаватора-навантажувача (+-) 8 720,34 грн;                               на часткову оплату (співфінансування) вантажного самоскида по договору оренди з правом викупу (+-) 112 315,66 грн.</t>
  </si>
  <si>
    <t>Додаткові асигнування на програму юридичного обслуговування виконавчого комітету (для виконання рішення суду)</t>
  </si>
  <si>
    <t>Повідомлення Державної казначейської служби України  від 11.08.2025 № 68</t>
  </si>
  <si>
    <t>Субвенція з державного бюджету місцевим бюджетам на здійснення доплат педагогічним працівникам закладів загальної середньої освіти</t>
  </si>
  <si>
    <t>Зміни за рахунок надходження в рамках реалізації програм допомоги і грантів Європейського Союзу, урядів іноземних держав, міжнародних організацій, донорських установ</t>
  </si>
  <si>
    <t>( +-) 16 100</t>
  </si>
  <si>
    <t xml:space="preserve">Перерозподіл кошторисних призначень  субвенції на забезпечення діяльності фахівців із супроводу ветеранів війни та демобілізованих осіб та окремі заходи з підтримки осіб, які захищали суверенітет та територіальну цілісність України за рахунок відповідної субвенції з державного бюджету на 2025 рік   </t>
  </si>
  <si>
    <t>В рамках проекту "Поліцейський офіцер громади" - на облаштування кабінету поліцейського офіцера громади (кап. ремонт приміщення, меблі)</t>
  </si>
  <si>
    <t>( +-) 100 000</t>
  </si>
  <si>
    <t xml:space="preserve">(ЦСС) КПКВ 0813193          КЕКВ 2111-13 200                    КЕКВ 2120- 2 900                   (ЦМЛ) КПКВ 0213193                          КЕКВ 2610 + 16 100                                      </t>
  </si>
  <si>
    <t xml:space="preserve">КПКВ 3718710          КЕКВ 9000 - 100 000           КПКВ 3719800                  КЕКВ 2620 + 100 000       </t>
  </si>
  <si>
    <t xml:space="preserve"> Лист відділу з питань фізичної культури та спорту від 11.08.2025 № 02-25/74</t>
  </si>
  <si>
    <t xml:space="preserve">Звернення депутата Обл. ради Грозенко І.В.  </t>
  </si>
  <si>
    <t xml:space="preserve">КПКВ 0212010          КЕКВ 3210 - 50 000            КЕКВ 2610 + 50 000 КПКВ 0813104             КЕКВ 3110 - 50 000      КЕКВ 2210 + 50 000                            </t>
  </si>
  <si>
    <t>Лист управління освіти від 07.08.2025                     № 01-08/1001</t>
  </si>
  <si>
    <t>( +-) 25 000</t>
  </si>
  <si>
    <t>КПКВ 0611021                 КЕКВ 2275 - 25 000       КЕКВ 0617520       КЕКВ 2240 + 25 000</t>
  </si>
  <si>
    <t>КПКВ 0611021                   КЕКВ 2220-5000,       КЕКВ 2210+5000</t>
  </si>
  <si>
    <t xml:space="preserve">Закупівля  будівельних матеріалів за рахунок зменшення Резервного фонду                 ( вільні зал.)  </t>
  </si>
  <si>
    <t>КПКВ 1014040                                  КЕКВ 2210</t>
  </si>
  <si>
    <r>
      <t xml:space="preserve">КПКВ 1014030                      </t>
    </r>
    <r>
      <rPr>
        <b/>
        <sz val="14"/>
        <rFont val="Times New Roman"/>
        <family val="1"/>
        <charset val="204"/>
      </rPr>
      <t xml:space="preserve">КЕКВ 2240+ 30 000                        </t>
    </r>
    <r>
      <rPr>
        <sz val="14"/>
        <rFont val="Times New Roman"/>
        <family val="1"/>
        <charset val="204"/>
      </rPr>
      <t xml:space="preserve">КПКВ 1014040                          КЕКВ 2240+ 90 000                      КПКВ 1014060                     </t>
    </r>
    <r>
      <rPr>
        <b/>
        <sz val="14"/>
        <rFont val="Times New Roman"/>
        <family val="1"/>
        <charset val="204"/>
      </rPr>
      <t xml:space="preserve">КЕКВ 2240+  30 000    </t>
    </r>
    <r>
      <rPr>
        <sz val="14"/>
        <rFont val="Times New Roman"/>
        <family val="1"/>
        <charset val="204"/>
      </rPr>
      <t xml:space="preserve">  КПКВ 1011080                  </t>
    </r>
    <r>
      <rPr>
        <b/>
        <sz val="14"/>
        <rFont val="Times New Roman"/>
        <family val="1"/>
        <charset val="204"/>
      </rPr>
      <t xml:space="preserve">КЕКВ 2240+ 30 000  </t>
    </r>
    <r>
      <rPr>
        <sz val="14"/>
        <rFont val="Times New Roman"/>
        <family val="1"/>
        <charset val="204"/>
      </rPr>
      <t xml:space="preserve">            </t>
    </r>
  </si>
  <si>
    <t>КПКВ 0212010               КЕКВ 3210 ( +,-)</t>
  </si>
  <si>
    <t xml:space="preserve">КПКВ 0210160                КЕКВ 2210+129 037             КЕКВ 3110+42 840                 КЕКВ 3132+1 499 414                        </t>
  </si>
  <si>
    <t xml:space="preserve">Перерозподіл асигнувань з оплати інших енергоносіїв на  придбання  програмного забезпечення для функціонування роботи бух-ї  гімназії №15 "Основа"  </t>
  </si>
  <si>
    <t>На проведення змагань з неолімпійського виду спорту - тайського боксу</t>
  </si>
  <si>
    <t>Обслуговування відеоспостереження міста / 156 камер*200,00 грн./- 93600;  послуги по благоустрою міста в т.ч. поточні ремонти елементів благоустрою - 1000000</t>
  </si>
  <si>
    <t>На ремонт внутрішньоквартальних доріг</t>
  </si>
  <si>
    <t>Зміна назви об’єкта "Капітальний ремонт блоку інтенсивної терапії (об’єднання 6 приміщень в 2 палати інтенсивної терапії)"  на "Капітальний ремонт приміщень 2-го поверху будівлі  головного корпусу під облаштування блоків інтенсивної терапії КНП "Ніжинська центральна міська лікарня імені Миколи Галицького" за адресою: Чернігівська обл., м.Ніжин вул. Прощенка Станіслава, 21"</t>
  </si>
  <si>
    <t xml:space="preserve">КПКВ 0611600                     КЕКВ 2111 +409 500  КЕКВ 2120+ 86 800 </t>
  </si>
  <si>
    <t>Зміна головного розпорядника коштів по співфінансуванню об’єкта "Капітальний ремонт частини громадської будівлі головного корпусу №1 «Дитяче відділення» КНП «Ніжинська центральна міська лікарня імені Миколи Галицького» Ніжинської міської ради Чернігівської області за адресою: Чернігівська область, м. Ніжин,  вул. Амосова академіка, 1» з виконавчого комітету міської ради на УЖКГ та Б з метою реалізації  проекту в рамках Програми відновлення України ІІІ</t>
  </si>
  <si>
    <t>Лист  КНП ЦМЛ ім. М.Галицького від 12.08.2025                                 № 01-11/2629</t>
  </si>
  <si>
    <t>Лист  управління майна та земельних відносин від 07.08.2025 № 760</t>
  </si>
  <si>
    <t>( +-) 30 000</t>
  </si>
  <si>
    <t>КПКВ 3110180         КЕКВ 2240 - 30 000        КПКВ 3110160           КЕКВ 2240 + 30 000</t>
  </si>
  <si>
    <t>Лист КНП ЦМЛ ім. М. Галицького від 12.08.2025</t>
  </si>
  <si>
    <t>(+-) 3 670 000</t>
  </si>
  <si>
    <t>КПКВ 0216086          КЕКВ 3121 - 1 500 000  КПКВ 1218110          КЕКВ 3122 - 2 170 000   КПКВ 0212010               КЕКВ 3210 + 3 670 000</t>
  </si>
  <si>
    <r>
      <rPr>
        <b/>
        <sz val="12"/>
        <rFont val="Times New Roman"/>
        <family val="1"/>
        <charset val="204"/>
      </rPr>
      <t xml:space="preserve">КПКВ 3710160                            + 1 631 050, </t>
    </r>
    <r>
      <rPr>
        <sz val="12"/>
        <rFont val="Times New Roman"/>
        <family val="1"/>
        <charset val="204"/>
      </rPr>
      <t xml:space="preserve">в т.ч                        КЕКВ 2111+1345200                   КЕКВ 2120+ 285850;                        </t>
    </r>
    <r>
      <rPr>
        <b/>
        <sz val="12"/>
        <rFont val="Times New Roman"/>
        <family val="1"/>
        <charset val="204"/>
      </rPr>
      <t xml:space="preserve">КПКВ 0210160+3 268 959, </t>
    </r>
    <r>
      <rPr>
        <sz val="12"/>
        <rFont val="Times New Roman"/>
        <family val="1"/>
        <charset val="204"/>
      </rPr>
      <t xml:space="preserve">в т.ч.                            КЕКВ2111+2 768 959                 КЕКВ 2120+ 500 000;                  </t>
    </r>
    <r>
      <rPr>
        <b/>
        <sz val="12"/>
        <rFont val="Times New Roman"/>
        <family val="1"/>
        <charset val="204"/>
      </rPr>
      <t xml:space="preserve">КПКВ 3110160+300 000, </t>
    </r>
    <r>
      <rPr>
        <sz val="12"/>
        <rFont val="Times New Roman"/>
        <family val="1"/>
        <charset val="204"/>
      </rPr>
      <t xml:space="preserve">в т.ч.  </t>
    </r>
    <r>
      <rPr>
        <b/>
        <sz val="12"/>
        <rFont val="Times New Roman"/>
        <family val="1"/>
        <charset val="204"/>
      </rPr>
      <t xml:space="preserve">  </t>
    </r>
    <r>
      <rPr>
        <sz val="12"/>
        <rFont val="Times New Roman"/>
        <family val="1"/>
        <charset val="204"/>
      </rPr>
      <t xml:space="preserve">                 КЕКВ 2111+250000                   КЕКВ 2120+50000;                    </t>
    </r>
    <r>
      <rPr>
        <b/>
        <sz val="12"/>
        <rFont val="Times New Roman"/>
        <family val="1"/>
        <charset val="204"/>
      </rPr>
      <t xml:space="preserve">КПКВ 1014081+ 150 000, </t>
    </r>
    <r>
      <rPr>
        <sz val="12"/>
        <rFont val="Times New Roman"/>
        <family val="1"/>
        <charset val="204"/>
      </rPr>
      <t xml:space="preserve">в т.ч. </t>
    </r>
    <r>
      <rPr>
        <b/>
        <sz val="12"/>
        <rFont val="Times New Roman"/>
        <family val="1"/>
        <charset val="204"/>
      </rPr>
      <t xml:space="preserve">  </t>
    </r>
    <r>
      <rPr>
        <sz val="12"/>
        <rFont val="Times New Roman"/>
        <family val="1"/>
        <charset val="204"/>
      </rPr>
      <t xml:space="preserve">                                         КЕКВ 2111+130 000                    КЕКВ 2120+ 20 000                 </t>
    </r>
    <r>
      <rPr>
        <b/>
        <sz val="12"/>
        <rFont val="Times New Roman"/>
        <family val="1"/>
        <charset val="204"/>
      </rPr>
      <t xml:space="preserve">КПКВ 1115031                                 + 718 950 </t>
    </r>
    <r>
      <rPr>
        <sz val="12"/>
        <rFont val="Times New Roman"/>
        <family val="1"/>
        <charset val="204"/>
      </rPr>
      <t xml:space="preserve"> в т.ч.     </t>
    </r>
    <r>
      <rPr>
        <b/>
        <sz val="12"/>
        <rFont val="Times New Roman"/>
        <family val="1"/>
        <charset val="204"/>
      </rPr>
      <t xml:space="preserve">              </t>
    </r>
    <r>
      <rPr>
        <sz val="12"/>
        <rFont val="Times New Roman"/>
        <family val="1"/>
        <charset val="204"/>
      </rPr>
      <t xml:space="preserve">КЕКВ  2111 +618950                     КЕКВ 2120 +  100000                        </t>
    </r>
    <r>
      <rPr>
        <b/>
        <sz val="12"/>
        <rFont val="Times New Roman"/>
        <family val="1"/>
        <charset val="204"/>
      </rPr>
      <t>КПКВ 1115061+ 100 000,</t>
    </r>
    <r>
      <rPr>
        <sz val="12"/>
        <rFont val="Times New Roman"/>
        <family val="1"/>
        <charset val="204"/>
      </rPr>
      <t>в т.ч.</t>
    </r>
    <r>
      <rPr>
        <b/>
        <sz val="12"/>
        <rFont val="Times New Roman"/>
        <family val="1"/>
        <charset val="204"/>
      </rPr>
      <t xml:space="preserve">                                  </t>
    </r>
    <r>
      <rPr>
        <sz val="12"/>
        <rFont val="Times New Roman"/>
        <family val="1"/>
        <charset val="204"/>
      </rPr>
      <t xml:space="preserve">КЕКВ 2111+90000                    КЕКВ 2120+ 10 000                      </t>
    </r>
    <r>
      <rPr>
        <b/>
        <sz val="12"/>
        <rFont val="Times New Roman"/>
        <family val="1"/>
        <charset val="204"/>
      </rPr>
      <t>КПКВ 1115032+ 100 000</t>
    </r>
    <r>
      <rPr>
        <sz val="12"/>
        <rFont val="Times New Roman"/>
        <family val="1"/>
        <charset val="204"/>
      </rPr>
      <t xml:space="preserve">,в т.ч.                                  КЕКВ 2610                           </t>
    </r>
    <r>
      <rPr>
        <b/>
        <sz val="12"/>
        <rFont val="Times New Roman"/>
        <family val="1"/>
        <charset val="204"/>
      </rPr>
      <t>КПКВ  0218210+ 100 000,</t>
    </r>
    <r>
      <rPr>
        <sz val="12"/>
        <rFont val="Times New Roman"/>
        <family val="1"/>
        <charset val="204"/>
      </rPr>
      <t xml:space="preserve"> в т.ч.КЕКВ 2610 </t>
    </r>
    <r>
      <rPr>
        <b/>
        <sz val="12"/>
        <rFont val="Times New Roman"/>
        <family val="1"/>
        <charset val="204"/>
      </rPr>
      <t xml:space="preserve">                    </t>
    </r>
    <r>
      <rPr>
        <sz val="12"/>
        <rFont val="Times New Roman"/>
        <family val="1"/>
        <charset val="204"/>
      </rPr>
      <t xml:space="preserve">                                                  </t>
    </r>
  </si>
  <si>
    <r>
      <rPr>
        <b/>
        <sz val="16"/>
        <rFont val="Times New Roman"/>
        <family val="1"/>
        <charset val="204"/>
      </rPr>
      <t>3 370 000,00 грн</t>
    </r>
    <r>
      <rPr>
        <sz val="16"/>
        <rFont val="Times New Roman"/>
        <family val="1"/>
        <charset val="204"/>
      </rPr>
      <t xml:space="preserve"> на
 додатковi роботи по капiтальному ремонту частини будiвлi головного корпусу  №1 та №2 КНП  "Нiжинська ЦМЛ ім. Галицького" пiд вiддiлення реабiлiтацiї за адресою по вул. Академiка Амосова l, (коригування 2) та </t>
    </r>
    <r>
      <rPr>
        <b/>
        <sz val="16"/>
        <rFont val="Times New Roman"/>
        <family val="1"/>
        <charset val="204"/>
      </rPr>
      <t>300 000,00 грн</t>
    </r>
    <r>
      <rPr>
        <sz val="16"/>
        <rFont val="Times New Roman"/>
        <family val="1"/>
        <charset val="204"/>
      </rPr>
      <t xml:space="preserve"> капiталъний ремонт зi встановлення системи автоматичноiї пожежної сигналiзацii, оповiщення людей про пожежу, передавання тривожних сповiщенъ, управлiння евакуацiею на об'єктi.</t>
    </r>
  </si>
  <si>
    <t>Перерозподіл асигнувань із  програми власних повноважень на   проведення поточного ремонту приміщень управління</t>
  </si>
  <si>
    <t>Заміна призначень іншої субвенції на виконання доручень виборців депутатами обл. ради та перерозподіл асигнувань з капітальних видатків на  поточні видатки:                                                              - КНП ЦМЛ ім. М Галицького на придбання меблів для  відділення екстреної (невідкладної) медичної допомоги з ліжками для інтенсивної терапії ( +-) 50,0 тис. грн;                                  - Територіальному центру для закупівлі комплектуючих крісла масажного                        ( каркас металевий з кріпильними елементами, масажний механічний модуль з електроприводом, модуль пневмомасажу з нагрівальними елементами, електронний блок керування з пультом та кабелями) ( +-) 50,0 тис. грн</t>
  </si>
  <si>
    <t xml:space="preserve">                                                         </t>
  </si>
  <si>
    <t>Фінпідтримка КП " НУВКГ", ремонт водопровідно - каналізаційної  мережі  ОСББ "Посейдон"</t>
  </si>
  <si>
    <t>Лист 4 ДПРЗ Головного управління ДСНС від 12.08.2025                             №70481-1484/704804</t>
  </si>
  <si>
    <t>КПКВ 0212010               КЕКВ 3210-2 412 771, КЕКВ 2610 (2800)                                            + 2 412 771</t>
  </si>
  <si>
    <t>Перерозподіл кошторисних призначень з метою виконання припису ДАСУ від 12.07.25 з придбання системи рентгенівської діагностичної - 700 000, апарату ШВЛ - 3 961, з «Капітальний ремонт частини громадської будівлі головного корпусу №1 «Дитяче відділення» КНП «Ніжинська центральна міська лікарня імені Миколи Галицького» Ніжинської
міської ради Чернігівської області за адресою: Чернігівська область, м. Ніжин, вул. Амосова академіка, 1» - 1 708 810</t>
  </si>
  <si>
    <r>
      <rPr>
        <b/>
        <sz val="14"/>
        <rFont val="Times New Roman"/>
        <family val="1"/>
        <charset val="204"/>
      </rPr>
      <t xml:space="preserve">Субвенція </t>
    </r>
    <r>
      <rPr>
        <sz val="14"/>
        <rFont val="Times New Roman"/>
        <family val="1"/>
        <charset val="204"/>
      </rPr>
      <t>на 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 та співфінансування з місцевого бююджету : Засоби навчання та обладнання, комп’ютерного та мультимедійного обладнання для навчальних кабінетів закладів загальної освіти комунальної форми власності, які здійснюють освітній процес відповідно до Державного стандарту базової середньої освіти в другому циклі середньої освіти (базове предметне навчання) за очною формою, з поєднанням очної та дистанційної форми здобуття освіти</t>
    </r>
  </si>
  <si>
    <r>
      <rPr>
        <b/>
        <sz val="14"/>
        <rFont val="Times New Roman"/>
        <family val="1"/>
        <charset val="204"/>
      </rPr>
      <t xml:space="preserve">Субвенція </t>
    </r>
    <r>
      <rPr>
        <sz val="14"/>
        <rFont val="Times New Roman"/>
        <family val="1"/>
        <charset val="204"/>
      </rPr>
      <t xml:space="preserve">на 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 та співфінансування з місцевого бююджету  : Засоби навчання та обладнання, мультимедійного та комп’ютерного обладнання, меблів для навчальних кабінетів </t>
    </r>
    <r>
      <rPr>
        <b/>
        <sz val="14"/>
        <rFont val="Times New Roman"/>
        <family val="1"/>
        <charset val="204"/>
      </rPr>
      <t xml:space="preserve">пілотних закладів базової освіти </t>
    </r>
    <r>
      <rPr>
        <sz val="14"/>
        <rFont val="Times New Roman"/>
        <family val="1"/>
        <charset val="204"/>
      </rPr>
      <t>(ЗЗСО №10)</t>
    </r>
  </si>
  <si>
    <t>Додаткова потреба в заробітній платі з нарахуваннями працівникам бюджетної та комунальної сфер</t>
  </si>
  <si>
    <t>від 14 серпня  2025 р.№ 7-49 /2025</t>
  </si>
</sst>
</file>

<file path=xl/styles.xml><?xml version="1.0" encoding="utf-8"?>
<styleSheet xmlns="http://schemas.openxmlformats.org/spreadsheetml/2006/main">
  <fonts count="15">
    <font>
      <sz val="11"/>
      <color theme="1"/>
      <name val="Calibri"/>
      <family val="2"/>
      <charset val="204"/>
      <scheme val="minor"/>
    </font>
    <font>
      <sz val="10"/>
      <color theme="1"/>
      <name val="Calibri"/>
      <family val="2"/>
      <charset val="204"/>
      <scheme val="minor"/>
    </font>
    <font>
      <sz val="12"/>
      <name val="Times New Roman"/>
      <family val="1"/>
      <charset val="204"/>
    </font>
    <font>
      <sz val="14"/>
      <name val="Times New Roman"/>
      <family val="1"/>
      <charset val="204"/>
    </font>
    <font>
      <b/>
      <sz val="14"/>
      <name val="Times New Roman"/>
      <family val="1"/>
      <charset val="204"/>
    </font>
    <font>
      <b/>
      <sz val="14"/>
      <name val="Calibri"/>
      <family val="2"/>
      <charset val="204"/>
      <scheme val="minor"/>
    </font>
    <font>
      <b/>
      <sz val="16"/>
      <name val="Times New Roman"/>
      <family val="1"/>
      <charset val="204"/>
    </font>
    <font>
      <sz val="16"/>
      <name val="Calibri"/>
      <family val="2"/>
      <charset val="204"/>
      <scheme val="minor"/>
    </font>
    <font>
      <b/>
      <sz val="11"/>
      <name val="Times New Roman"/>
      <family val="1"/>
      <charset val="204"/>
    </font>
    <font>
      <sz val="8"/>
      <name val="Calibri"/>
      <family val="2"/>
      <charset val="204"/>
      <scheme val="minor"/>
    </font>
    <font>
      <b/>
      <sz val="16"/>
      <name val="Calibri"/>
      <family val="2"/>
      <charset val="204"/>
      <scheme val="minor"/>
    </font>
    <font>
      <sz val="16"/>
      <name val="Times New Roman"/>
      <family val="1"/>
      <charset val="204"/>
    </font>
    <font>
      <sz val="15"/>
      <name val="Times New Roman"/>
      <family val="1"/>
      <charset val="204"/>
    </font>
    <font>
      <sz val="13"/>
      <name val="Times New Roman"/>
      <family val="1"/>
      <charset val="204"/>
    </font>
    <font>
      <b/>
      <sz val="12"/>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auto="1"/>
      </top>
      <bottom/>
      <diagonal/>
    </border>
  </borders>
  <cellStyleXfs count="2">
    <xf numFmtId="0" fontId="0" fillId="0" borderId="0"/>
    <xf numFmtId="0" fontId="1" fillId="0" borderId="0"/>
  </cellStyleXfs>
  <cellXfs count="84">
    <xf numFmtId="0" fontId="0" fillId="0" borderId="0" xfId="0"/>
    <xf numFmtId="0" fontId="3" fillId="2" borderId="0" xfId="0" applyFont="1" applyFill="1" applyAlignment="1">
      <alignment vertical="center" wrapText="1"/>
    </xf>
    <xf numFmtId="0" fontId="3" fillId="2" borderId="0" xfId="0" applyFont="1" applyFill="1" applyAlignment="1">
      <alignment horizontal="center" vertical="center" wrapText="1"/>
    </xf>
    <xf numFmtId="0" fontId="4" fillId="2" borderId="0" xfId="0" applyFont="1" applyFill="1" applyBorder="1" applyAlignment="1">
      <alignment vertical="center" wrapText="1"/>
    </xf>
    <xf numFmtId="0" fontId="5" fillId="2" borderId="0" xfId="0" applyFont="1" applyFill="1" applyBorder="1" applyAlignment="1">
      <alignment vertical="center" wrapText="1"/>
    </xf>
    <xf numFmtId="0" fontId="2" fillId="2" borderId="0" xfId="0" applyFont="1" applyFill="1" applyAlignment="1">
      <alignment vertical="center" wrapText="1"/>
    </xf>
    <xf numFmtId="0" fontId="4" fillId="2" borderId="0" xfId="0" applyFont="1" applyFill="1" applyAlignment="1">
      <alignment vertical="center" wrapText="1"/>
    </xf>
    <xf numFmtId="0" fontId="4" fillId="2" borderId="0" xfId="0" applyFont="1" applyFill="1" applyAlignment="1">
      <alignment horizontal="center" vertical="center" wrapText="1"/>
    </xf>
    <xf numFmtId="0" fontId="4" fillId="2" borderId="5" xfId="0" applyFont="1" applyFill="1" applyBorder="1" applyAlignment="1">
      <alignment horizontal="center" vertical="center" wrapText="1"/>
    </xf>
    <xf numFmtId="4" fontId="3" fillId="2"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10" fillId="2" borderId="0" xfId="0" applyFont="1" applyFill="1" applyBorder="1" applyAlignment="1">
      <alignment horizontal="center" vertical="center" wrapText="1"/>
    </xf>
    <xf numFmtId="49" fontId="11" fillId="2" borderId="1" xfId="0" applyNumberFormat="1" applyFont="1" applyFill="1" applyBorder="1" applyAlignment="1">
      <alignment horizontal="center" vertical="center" wrapText="1"/>
    </xf>
    <xf numFmtId="0" fontId="11" fillId="2" borderId="1"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0" xfId="0" applyFont="1" applyFill="1" applyBorder="1" applyAlignment="1">
      <alignment vertical="center" wrapText="1"/>
    </xf>
    <xf numFmtId="14" fontId="10" fillId="2" borderId="0" xfId="0" applyNumberFormat="1" applyFont="1" applyFill="1" applyBorder="1" applyAlignment="1">
      <alignment horizontal="center" vertical="center" wrapText="1"/>
    </xf>
    <xf numFmtId="3" fontId="6" fillId="2" borderId="1" xfId="0" applyNumberFormat="1" applyFont="1" applyFill="1" applyBorder="1" applyAlignment="1">
      <alignment horizontal="center" vertical="center" wrapText="1"/>
    </xf>
    <xf numFmtId="0" fontId="6" fillId="2" borderId="0" xfId="0" applyFont="1" applyFill="1" applyAlignment="1">
      <alignment vertical="center" wrapText="1"/>
    </xf>
    <xf numFmtId="0" fontId="11" fillId="2" borderId="0" xfId="0" applyFont="1" applyFill="1" applyBorder="1" applyAlignment="1">
      <alignment vertical="center" wrapText="1"/>
    </xf>
    <xf numFmtId="0" fontId="11" fillId="2" borderId="0" xfId="0" applyFont="1" applyFill="1" applyBorder="1" applyAlignment="1">
      <alignment horizontal="center" vertical="center" wrapText="1"/>
    </xf>
    <xf numFmtId="0" fontId="11" fillId="2" borderId="0" xfId="0" applyFont="1" applyFill="1" applyAlignment="1">
      <alignment vertical="center" wrapText="1"/>
    </xf>
    <xf numFmtId="0" fontId="11" fillId="2" borderId="1" xfId="0" applyFont="1" applyFill="1" applyBorder="1" applyAlignment="1">
      <alignment vertical="center" wrapText="1"/>
    </xf>
    <xf numFmtId="4" fontId="3" fillId="3"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3" fontId="6" fillId="2" borderId="5" xfId="0" applyNumberFormat="1" applyFont="1" applyFill="1" applyBorder="1" applyAlignment="1">
      <alignment horizontal="center" vertical="center" wrapText="1"/>
    </xf>
    <xf numFmtId="0" fontId="3" fillId="2" borderId="5" xfId="0" applyFont="1" applyFill="1" applyBorder="1" applyAlignment="1">
      <alignment horizontal="center" vertical="center" wrapText="1"/>
    </xf>
    <xf numFmtId="4" fontId="6" fillId="2" borderId="5" xfId="0" applyNumberFormat="1" applyFont="1" applyFill="1" applyBorder="1" applyAlignment="1">
      <alignment horizontal="center" vertical="center" wrapText="1"/>
    </xf>
    <xf numFmtId="0" fontId="11" fillId="2" borderId="1" xfId="0" applyNumberFormat="1" applyFont="1" applyFill="1" applyBorder="1" applyAlignment="1">
      <alignment horizontal="center" vertical="center" wrapText="1"/>
    </xf>
    <xf numFmtId="49" fontId="4" fillId="2" borderId="1" xfId="0"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49" fontId="6" fillId="2" borderId="6" xfId="0" applyNumberFormat="1" applyFont="1" applyFill="1" applyBorder="1" applyAlignment="1">
      <alignment horizontal="center" vertical="center" wrapText="1"/>
    </xf>
    <xf numFmtId="0" fontId="13" fillId="2"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3" fillId="2" borderId="1" xfId="0" applyNumberFormat="1" applyFont="1" applyFill="1" applyBorder="1" applyAlignment="1">
      <alignment horizontal="center" vertical="center" wrapText="1"/>
    </xf>
    <xf numFmtId="9" fontId="11"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2" fillId="2" borderId="5" xfId="0" applyFont="1" applyFill="1" applyBorder="1" applyAlignment="1">
      <alignment horizontal="center" vertical="center" wrapText="1"/>
    </xf>
    <xf numFmtId="3" fontId="6" fillId="2" borderId="1" xfId="0" applyNumberFormat="1" applyFont="1" applyFill="1" applyBorder="1" applyAlignment="1">
      <alignment horizontal="left" vertical="center" wrapText="1"/>
    </xf>
    <xf numFmtId="0" fontId="6" fillId="2" borderId="0" xfId="0" applyFont="1" applyFill="1" applyBorder="1" applyAlignment="1">
      <alignment horizontal="center" vertical="center" wrapText="1"/>
    </xf>
    <xf numFmtId="49" fontId="6" fillId="2" borderId="0" xfId="0" applyNumberFormat="1"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2" borderId="2" xfId="0" applyFont="1" applyFill="1" applyBorder="1" applyAlignment="1">
      <alignment horizontal="right" vertical="center" wrapText="1"/>
    </xf>
    <xf numFmtId="0" fontId="4" fillId="2" borderId="4" xfId="0" applyFont="1" applyFill="1" applyBorder="1" applyAlignment="1">
      <alignment horizontal="right" vertical="center" wrapText="1"/>
    </xf>
    <xf numFmtId="0" fontId="4" fillId="2" borderId="3" xfId="0" applyFont="1" applyFill="1" applyBorder="1" applyAlignment="1">
      <alignment horizontal="right" vertical="center" wrapText="1"/>
    </xf>
    <xf numFmtId="4" fontId="4" fillId="0" borderId="7"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4" fontId="6" fillId="2" borderId="6" xfId="0" applyNumberFormat="1" applyFont="1" applyFill="1" applyBorder="1" applyAlignment="1">
      <alignment horizontal="center" vertical="center" wrapText="1"/>
    </xf>
    <xf numFmtId="4" fontId="6" fillId="2" borderId="5" xfId="0" applyNumberFormat="1" applyFont="1" applyFill="1" applyBorder="1" applyAlignment="1">
      <alignment horizontal="center" vertical="center" wrapText="1"/>
    </xf>
    <xf numFmtId="0" fontId="2" fillId="2" borderId="6" xfId="0" applyNumberFormat="1" applyFont="1" applyFill="1" applyBorder="1" applyAlignment="1">
      <alignment horizontal="center" vertical="center" wrapText="1"/>
    </xf>
    <xf numFmtId="0" fontId="2" fillId="2" borderId="5" xfId="0" applyNumberFormat="1" applyFont="1" applyFill="1" applyBorder="1" applyAlignment="1">
      <alignment horizontal="center" vertical="center" wrapText="1"/>
    </xf>
    <xf numFmtId="0" fontId="3" fillId="2" borderId="0" xfId="0" applyFont="1" applyFill="1" applyBorder="1" applyAlignment="1">
      <alignment horizontal="center" vertical="center" wrapText="1"/>
    </xf>
    <xf numFmtId="0" fontId="7" fillId="2" borderId="0" xfId="0" applyFont="1" applyFill="1" applyBorder="1" applyAlignment="1">
      <alignment vertical="center" wrapText="1"/>
    </xf>
    <xf numFmtId="49" fontId="6" fillId="2" borderId="2" xfId="0" applyNumberFormat="1" applyFont="1" applyFill="1" applyBorder="1" applyAlignment="1">
      <alignment horizontal="center" vertical="center" wrapText="1"/>
    </xf>
    <xf numFmtId="49" fontId="6" fillId="2" borderId="4"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0" fontId="4" fillId="2" borderId="0" xfId="0" applyFont="1" applyFill="1" applyBorder="1" applyAlignment="1">
      <alignment horizontal="center" vertical="center" wrapText="1"/>
    </xf>
  </cellXfs>
  <cellStyles count="2">
    <cellStyle name="Звичайний" xfId="0" builtinId="0"/>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86"/>
  <sheetViews>
    <sheetView tabSelected="1" view="pageBreakPreview" topLeftCell="A7" zoomScale="78" zoomScaleSheetLayoutView="78" zoomScalePageLayoutView="25" workbookViewId="0">
      <selection activeCell="E3" sqref="E3:H3"/>
    </sheetView>
  </sheetViews>
  <sheetFormatPr defaultColWidth="8.85546875" defaultRowHeight="81" customHeight="1"/>
  <cols>
    <col min="1" max="1" width="6.7109375" style="2" customWidth="1"/>
    <col min="2" max="2" width="28.5703125" style="26" customWidth="1"/>
    <col min="3" max="3" width="47" style="26" customWidth="1"/>
    <col min="4" max="5" width="20.85546875" style="23" customWidth="1"/>
    <col min="6" max="6" width="22.42578125" style="6" hidden="1" customWidth="1"/>
    <col min="7" max="7" width="23.42578125" style="6" hidden="1" customWidth="1"/>
    <col min="8" max="8" width="30.42578125" style="19" customWidth="1"/>
    <col min="9" max="9" width="52.5703125" style="1" customWidth="1"/>
    <col min="10" max="10" width="8.85546875" style="1"/>
    <col min="11" max="11" width="59.42578125" style="1" customWidth="1"/>
    <col min="12" max="16384" width="8.85546875" style="1"/>
  </cols>
  <sheetData>
    <row r="1" spans="1:9" ht="20.25" customHeight="1">
      <c r="B1" s="24"/>
      <c r="C1" s="20"/>
      <c r="D1" s="20"/>
      <c r="E1" s="78" t="s">
        <v>8</v>
      </c>
      <c r="F1" s="78"/>
      <c r="G1" s="78"/>
      <c r="H1" s="78"/>
    </row>
    <row r="2" spans="1:9" ht="20.25" customHeight="1">
      <c r="A2" s="49"/>
      <c r="B2" s="24"/>
      <c r="C2" s="25"/>
      <c r="D2" s="20"/>
      <c r="E2" s="78" t="s">
        <v>12</v>
      </c>
      <c r="F2" s="78"/>
      <c r="G2" s="78"/>
      <c r="H2" s="78"/>
    </row>
    <row r="3" spans="1:9" ht="20.25" customHeight="1">
      <c r="A3" s="49"/>
      <c r="B3" s="24"/>
      <c r="C3" s="24"/>
      <c r="D3" s="20"/>
      <c r="E3" s="78" t="s">
        <v>230</v>
      </c>
      <c r="F3" s="78"/>
      <c r="G3" s="78"/>
      <c r="H3" s="78"/>
    </row>
    <row r="4" spans="1:9" ht="3.75" customHeight="1">
      <c r="A4" s="49"/>
      <c r="B4" s="24"/>
      <c r="C4" s="24"/>
      <c r="D4" s="20"/>
      <c r="E4" s="50"/>
      <c r="F4" s="51"/>
      <c r="G4" s="51"/>
      <c r="H4" s="50"/>
    </row>
    <row r="5" spans="1:9" ht="20.25" customHeight="1">
      <c r="A5" s="56" t="s">
        <v>13</v>
      </c>
      <c r="B5" s="56"/>
      <c r="C5" s="56"/>
      <c r="D5" s="56"/>
      <c r="E5" s="79"/>
      <c r="F5" s="79"/>
      <c r="G5" s="79"/>
      <c r="H5" s="79"/>
    </row>
    <row r="6" spans="1:9" ht="19.5" customHeight="1">
      <c r="A6" s="83" t="s">
        <v>14</v>
      </c>
      <c r="B6" s="83"/>
      <c r="C6" s="83"/>
      <c r="D6" s="83"/>
      <c r="E6" s="83"/>
      <c r="F6" s="83"/>
      <c r="G6" s="83"/>
      <c r="H6" s="83"/>
    </row>
    <row r="7" spans="1:9" ht="0.75" customHeight="1">
      <c r="A7" s="51"/>
      <c r="B7" s="25"/>
      <c r="C7" s="50"/>
      <c r="D7" s="50"/>
      <c r="E7" s="21"/>
      <c r="F7" s="4"/>
      <c r="G7" s="4"/>
      <c r="H7" s="16"/>
    </row>
    <row r="8" spans="1:9" ht="26.45" hidden="1" customHeight="1">
      <c r="A8" s="51"/>
      <c r="B8" s="25"/>
      <c r="C8" s="50"/>
      <c r="D8" s="50"/>
      <c r="E8" s="21"/>
      <c r="F8" s="4"/>
      <c r="G8" s="4"/>
      <c r="H8" s="16"/>
    </row>
    <row r="9" spans="1:9" s="5" customFormat="1" ht="155.25" customHeight="1">
      <c r="A9" s="12" t="s">
        <v>10</v>
      </c>
      <c r="B9" s="15" t="s">
        <v>5</v>
      </c>
      <c r="C9" s="15" t="s">
        <v>1</v>
      </c>
      <c r="D9" s="15" t="s">
        <v>3</v>
      </c>
      <c r="E9" s="15" t="s">
        <v>7</v>
      </c>
      <c r="F9" s="11" t="s">
        <v>2</v>
      </c>
      <c r="G9" s="11" t="s">
        <v>0</v>
      </c>
      <c r="H9" s="15" t="s">
        <v>4</v>
      </c>
    </row>
    <row r="10" spans="1:9" ht="23.25" customHeight="1">
      <c r="A10" s="80" t="s">
        <v>6</v>
      </c>
      <c r="B10" s="81"/>
      <c r="C10" s="81"/>
      <c r="D10" s="81"/>
      <c r="E10" s="81"/>
      <c r="F10" s="81"/>
      <c r="G10" s="81"/>
      <c r="H10" s="82"/>
    </row>
    <row r="11" spans="1:9" ht="188.25" customHeight="1">
      <c r="A11" s="37" t="s">
        <v>16</v>
      </c>
      <c r="B11" s="17" t="s">
        <v>67</v>
      </c>
      <c r="C11" s="34" t="s">
        <v>20</v>
      </c>
      <c r="D11" s="14">
        <v>11400</v>
      </c>
      <c r="E11" s="14">
        <f>D11</f>
        <v>11400</v>
      </c>
      <c r="F11" s="13"/>
      <c r="G11" s="13"/>
      <c r="H11" s="17" t="s">
        <v>64</v>
      </c>
    </row>
    <row r="12" spans="1:9" ht="124.5" customHeight="1">
      <c r="A12" s="13" t="s">
        <v>17</v>
      </c>
      <c r="B12" s="17" t="s">
        <v>68</v>
      </c>
      <c r="C12" s="17" t="s">
        <v>69</v>
      </c>
      <c r="D12" s="14">
        <v>53000</v>
      </c>
      <c r="E12" s="14">
        <f t="shared" ref="E12:E13" si="0">D12</f>
        <v>53000</v>
      </c>
      <c r="F12" s="13"/>
      <c r="G12" s="13"/>
      <c r="H12" s="17" t="s">
        <v>21</v>
      </c>
      <c r="I12" s="1" t="s">
        <v>11</v>
      </c>
    </row>
    <row r="13" spans="1:9" s="5" customFormat="1" ht="192" customHeight="1">
      <c r="A13" s="11">
        <v>3</v>
      </c>
      <c r="B13" s="18" t="s">
        <v>70</v>
      </c>
      <c r="C13" s="18" t="s">
        <v>22</v>
      </c>
      <c r="D13" s="14">
        <v>42991700</v>
      </c>
      <c r="E13" s="14">
        <f t="shared" si="0"/>
        <v>42991700</v>
      </c>
      <c r="F13" s="8"/>
      <c r="G13" s="8"/>
      <c r="H13" s="52" t="s">
        <v>58</v>
      </c>
    </row>
    <row r="14" spans="1:9" s="5" customFormat="1" ht="95.25" hidden="1" customHeight="1">
      <c r="A14" s="11">
        <v>5</v>
      </c>
      <c r="B14" s="58"/>
      <c r="C14" s="27"/>
      <c r="D14" s="14"/>
      <c r="E14" s="14"/>
      <c r="F14" s="8"/>
      <c r="G14" s="8"/>
      <c r="H14" s="52"/>
    </row>
    <row r="15" spans="1:9" s="5" customFormat="1" ht="130.15" hidden="1" customHeight="1">
      <c r="A15" s="11">
        <v>6</v>
      </c>
      <c r="B15" s="59"/>
      <c r="C15" s="27"/>
      <c r="D15" s="14"/>
      <c r="E15" s="14"/>
      <c r="F15" s="8"/>
      <c r="G15" s="8"/>
      <c r="H15" s="52"/>
    </row>
    <row r="16" spans="1:9" s="5" customFormat="1" ht="193.15" customHeight="1">
      <c r="A16" s="36">
        <v>4</v>
      </c>
      <c r="B16" s="18" t="s">
        <v>71</v>
      </c>
      <c r="C16" s="27" t="s">
        <v>54</v>
      </c>
      <c r="D16" s="14">
        <v>245720</v>
      </c>
      <c r="E16" s="14">
        <f>D16</f>
        <v>245720</v>
      </c>
      <c r="F16" s="8"/>
      <c r="G16" s="8"/>
      <c r="H16" s="52" t="s">
        <v>59</v>
      </c>
    </row>
    <row r="17" spans="1:11" s="5" customFormat="1" ht="123.75" customHeight="1">
      <c r="A17" s="11">
        <v>5</v>
      </c>
      <c r="B17" s="18" t="s">
        <v>183</v>
      </c>
      <c r="C17" s="27" t="s">
        <v>184</v>
      </c>
      <c r="D17" s="14">
        <v>496300</v>
      </c>
      <c r="E17" s="14">
        <f>D17</f>
        <v>496300</v>
      </c>
      <c r="F17" s="11"/>
      <c r="G17" s="11"/>
      <c r="H17" s="18" t="s">
        <v>209</v>
      </c>
    </row>
    <row r="18" spans="1:11" s="5" customFormat="1" ht="41.25" customHeight="1">
      <c r="A18" s="64" t="s">
        <v>15</v>
      </c>
      <c r="B18" s="65"/>
      <c r="C18" s="66"/>
      <c r="D18" s="14">
        <f>SUM(D11:D17)</f>
        <v>43798120</v>
      </c>
      <c r="E18" s="14">
        <f t="shared" ref="E18:G18" si="1">SUM(E11:E17)</f>
        <v>43798120</v>
      </c>
      <c r="F18" s="14">
        <f t="shared" si="1"/>
        <v>0</v>
      </c>
      <c r="G18" s="14">
        <f t="shared" si="1"/>
        <v>0</v>
      </c>
      <c r="H18" s="52"/>
    </row>
    <row r="19" spans="1:11" s="5" customFormat="1" ht="57" customHeight="1">
      <c r="A19" s="60" t="s">
        <v>185</v>
      </c>
      <c r="B19" s="61"/>
      <c r="C19" s="61"/>
      <c r="D19" s="61"/>
      <c r="E19" s="61"/>
      <c r="F19" s="61"/>
      <c r="G19" s="61"/>
      <c r="H19" s="62"/>
    </row>
    <row r="20" spans="1:11" s="5" customFormat="1" ht="243.75">
      <c r="A20" s="11">
        <v>1</v>
      </c>
      <c r="B20" s="18" t="s">
        <v>57</v>
      </c>
      <c r="C20" s="12" t="s">
        <v>53</v>
      </c>
      <c r="D20" s="14">
        <v>250000</v>
      </c>
      <c r="E20" s="14">
        <f>D20</f>
        <v>250000</v>
      </c>
      <c r="F20" s="9"/>
      <c r="G20" s="9"/>
      <c r="H20" s="17" t="s">
        <v>55</v>
      </c>
    </row>
    <row r="21" spans="1:11" s="5" customFormat="1" ht="69" customHeight="1">
      <c r="A21" s="60" t="s">
        <v>73</v>
      </c>
      <c r="B21" s="61"/>
      <c r="C21" s="61"/>
      <c r="D21" s="61"/>
      <c r="E21" s="61"/>
      <c r="F21" s="61"/>
      <c r="G21" s="61"/>
      <c r="H21" s="62"/>
    </row>
    <row r="22" spans="1:11" s="5" customFormat="1" ht="408" customHeight="1">
      <c r="A22" s="72">
        <v>1</v>
      </c>
      <c r="B22" s="58" t="s">
        <v>72</v>
      </c>
      <c r="C22" s="58" t="s">
        <v>229</v>
      </c>
      <c r="D22" s="74">
        <v>31817550</v>
      </c>
      <c r="E22" s="74">
        <f>6328709+40250</f>
        <v>6368959</v>
      </c>
      <c r="F22" s="28"/>
      <c r="G22" s="28"/>
      <c r="H22" s="76" t="s">
        <v>218</v>
      </c>
    </row>
    <row r="23" spans="1:11" s="5" customFormat="1" ht="23.25" hidden="1" customHeight="1">
      <c r="A23" s="73"/>
      <c r="B23" s="59"/>
      <c r="C23" s="59"/>
      <c r="D23" s="75"/>
      <c r="E23" s="75"/>
      <c r="F23" s="28"/>
      <c r="G23" s="28"/>
      <c r="H23" s="77"/>
    </row>
    <row r="24" spans="1:11" s="5" customFormat="1" ht="96.75" customHeight="1">
      <c r="A24" s="46">
        <v>2</v>
      </c>
      <c r="B24" s="39" t="s">
        <v>164</v>
      </c>
      <c r="C24" s="39" t="s">
        <v>223</v>
      </c>
      <c r="D24" s="47">
        <v>100000</v>
      </c>
      <c r="E24" s="47">
        <v>100000</v>
      </c>
      <c r="F24" s="48"/>
      <c r="G24" s="48"/>
      <c r="H24" s="39" t="s">
        <v>163</v>
      </c>
      <c r="K24" s="5" t="s">
        <v>56</v>
      </c>
    </row>
    <row r="25" spans="1:11" s="5" customFormat="1" ht="124.5" customHeight="1">
      <c r="A25" s="11">
        <v>3</v>
      </c>
      <c r="B25" s="12" t="s">
        <v>74</v>
      </c>
      <c r="C25" s="18" t="s">
        <v>75</v>
      </c>
      <c r="D25" s="14" t="s">
        <v>23</v>
      </c>
      <c r="E25" s="14" t="s">
        <v>115</v>
      </c>
      <c r="F25" s="9"/>
      <c r="G25" s="9"/>
      <c r="H25" s="17" t="s">
        <v>24</v>
      </c>
    </row>
    <row r="26" spans="1:11" s="5" customFormat="1" ht="102.75" customHeight="1">
      <c r="A26" s="35" t="s">
        <v>76</v>
      </c>
      <c r="B26" s="12" t="s">
        <v>25</v>
      </c>
      <c r="C26" s="18" t="s">
        <v>182</v>
      </c>
      <c r="D26" s="14">
        <v>250000</v>
      </c>
      <c r="E26" s="14">
        <v>250000</v>
      </c>
      <c r="F26" s="9"/>
      <c r="G26" s="9"/>
      <c r="H26" s="17" t="s">
        <v>26</v>
      </c>
    </row>
    <row r="27" spans="1:11" s="5" customFormat="1" ht="161.25" customHeight="1">
      <c r="A27" s="11">
        <v>5</v>
      </c>
      <c r="B27" s="18" t="s">
        <v>27</v>
      </c>
      <c r="C27" s="18" t="s">
        <v>77</v>
      </c>
      <c r="D27" s="14">
        <v>180000</v>
      </c>
      <c r="E27" s="14">
        <v>90000</v>
      </c>
      <c r="F27" s="9"/>
      <c r="G27" s="9"/>
      <c r="H27" s="43" t="s">
        <v>201</v>
      </c>
    </row>
    <row r="28" spans="1:11" s="5" customFormat="1" ht="131.25" customHeight="1">
      <c r="A28" s="11">
        <v>6</v>
      </c>
      <c r="B28" s="18" t="s">
        <v>28</v>
      </c>
      <c r="C28" s="18" t="s">
        <v>180</v>
      </c>
      <c r="D28" s="14">
        <v>150000</v>
      </c>
      <c r="E28" s="14">
        <v>150000</v>
      </c>
      <c r="F28" s="9"/>
      <c r="G28" s="9"/>
      <c r="H28" s="17" t="s">
        <v>200</v>
      </c>
    </row>
    <row r="29" spans="1:11" s="5" customFormat="1" ht="106.5" customHeight="1">
      <c r="A29" s="11">
        <v>7</v>
      </c>
      <c r="B29" s="18" t="s">
        <v>29</v>
      </c>
      <c r="C29" s="18" t="s">
        <v>78</v>
      </c>
      <c r="D29" s="14">
        <v>564362.84</v>
      </c>
      <c r="E29" s="14">
        <v>100000</v>
      </c>
      <c r="F29" s="9"/>
      <c r="G29" s="9"/>
      <c r="H29" s="34" t="s">
        <v>179</v>
      </c>
    </row>
    <row r="30" spans="1:11" s="5" customFormat="1" ht="85.5" customHeight="1">
      <c r="A30" s="53">
        <v>8</v>
      </c>
      <c r="B30" s="41" t="s">
        <v>192</v>
      </c>
      <c r="C30" s="39" t="s">
        <v>205</v>
      </c>
      <c r="D30" s="42">
        <v>50000</v>
      </c>
      <c r="E30" s="42">
        <v>50000</v>
      </c>
      <c r="F30" s="10"/>
      <c r="G30" s="10"/>
      <c r="H30" s="40" t="s">
        <v>165</v>
      </c>
    </row>
    <row r="31" spans="1:11" s="5" customFormat="1" ht="85.9" customHeight="1">
      <c r="A31" s="11">
        <v>9</v>
      </c>
      <c r="B31" s="18" t="s">
        <v>48</v>
      </c>
      <c r="C31" s="18" t="s">
        <v>79</v>
      </c>
      <c r="D31" s="14">
        <v>25000</v>
      </c>
      <c r="E31" s="14">
        <v>25000</v>
      </c>
      <c r="F31" s="9"/>
      <c r="G31" s="9"/>
      <c r="H31" s="17" t="s">
        <v>49</v>
      </c>
    </row>
    <row r="32" spans="1:11" s="5" customFormat="1" ht="129" customHeight="1">
      <c r="A32" s="11">
        <v>10</v>
      </c>
      <c r="B32" s="18" t="s">
        <v>50</v>
      </c>
      <c r="C32" s="18" t="s">
        <v>65</v>
      </c>
      <c r="D32" s="14">
        <v>41607.599999999999</v>
      </c>
      <c r="E32" s="14" t="s">
        <v>115</v>
      </c>
      <c r="F32" s="9"/>
      <c r="G32" s="9"/>
      <c r="H32" s="17" t="s">
        <v>24</v>
      </c>
    </row>
    <row r="33" spans="1:8" s="5" customFormat="1" ht="79.900000000000006" customHeight="1">
      <c r="A33" s="11">
        <v>11</v>
      </c>
      <c r="B33" s="29" t="s">
        <v>80</v>
      </c>
      <c r="C33" s="18" t="s">
        <v>51</v>
      </c>
      <c r="D33" s="14">
        <v>52000</v>
      </c>
      <c r="E33" s="14">
        <v>52000</v>
      </c>
      <c r="F33" s="9"/>
      <c r="G33" s="9"/>
      <c r="H33" s="17" t="s">
        <v>52</v>
      </c>
    </row>
    <row r="34" spans="1:8" s="5" customFormat="1" ht="104.45" customHeight="1">
      <c r="A34" s="11">
        <v>12</v>
      </c>
      <c r="B34" s="18" t="s">
        <v>81</v>
      </c>
      <c r="C34" s="18" t="s">
        <v>82</v>
      </c>
      <c r="D34" s="14">
        <v>120000</v>
      </c>
      <c r="E34" s="14">
        <v>120000</v>
      </c>
      <c r="F34" s="9"/>
      <c r="G34" s="9"/>
      <c r="H34" s="17" t="s">
        <v>66</v>
      </c>
    </row>
    <row r="35" spans="1:8" s="5" customFormat="1" ht="85.9" customHeight="1">
      <c r="A35" s="11">
        <v>13</v>
      </c>
      <c r="B35" s="18" t="s">
        <v>60</v>
      </c>
      <c r="C35" s="18" t="s">
        <v>83</v>
      </c>
      <c r="D35" s="14">
        <v>479500</v>
      </c>
      <c r="E35" s="14">
        <v>479500</v>
      </c>
      <c r="F35" s="9"/>
      <c r="G35" s="9"/>
      <c r="H35" s="17" t="s">
        <v>61</v>
      </c>
    </row>
    <row r="36" spans="1:8" s="5" customFormat="1" ht="107.45" customHeight="1">
      <c r="A36" s="11">
        <v>14</v>
      </c>
      <c r="B36" s="18" t="s">
        <v>90</v>
      </c>
      <c r="C36" s="18" t="s">
        <v>91</v>
      </c>
      <c r="D36" s="14">
        <v>100000</v>
      </c>
      <c r="E36" s="14">
        <v>100000</v>
      </c>
      <c r="F36" s="9"/>
      <c r="G36" s="9"/>
      <c r="H36" s="17" t="s">
        <v>92</v>
      </c>
    </row>
    <row r="37" spans="1:8" s="5" customFormat="1" ht="106.15" customHeight="1">
      <c r="A37" s="11">
        <v>15</v>
      </c>
      <c r="B37" s="18" t="s">
        <v>93</v>
      </c>
      <c r="C37" s="18" t="s">
        <v>94</v>
      </c>
      <c r="D37" s="14">
        <v>275000</v>
      </c>
      <c r="E37" s="14">
        <v>275000</v>
      </c>
      <c r="F37" s="9"/>
      <c r="G37" s="9"/>
      <c r="H37" s="17" t="s">
        <v>95</v>
      </c>
    </row>
    <row r="38" spans="1:8" s="5" customFormat="1" ht="147.6" customHeight="1">
      <c r="A38" s="11">
        <v>16</v>
      </c>
      <c r="B38" s="18" t="s">
        <v>96</v>
      </c>
      <c r="C38" s="18" t="s">
        <v>97</v>
      </c>
      <c r="D38" s="14">
        <v>1720700</v>
      </c>
      <c r="E38" s="14">
        <v>1720700</v>
      </c>
      <c r="F38" s="9"/>
      <c r="G38" s="9"/>
      <c r="H38" s="17" t="s">
        <v>98</v>
      </c>
    </row>
    <row r="39" spans="1:8" s="5" customFormat="1" ht="88.15" customHeight="1">
      <c r="A39" s="11">
        <v>17</v>
      </c>
      <c r="B39" s="18" t="s">
        <v>126</v>
      </c>
      <c r="C39" s="18" t="s">
        <v>110</v>
      </c>
      <c r="D39" s="14">
        <v>360000</v>
      </c>
      <c r="E39" s="14">
        <v>360000</v>
      </c>
      <c r="F39" s="9"/>
      <c r="G39" s="9"/>
      <c r="H39" s="17" t="s">
        <v>111</v>
      </c>
    </row>
    <row r="40" spans="1:8" s="5" customFormat="1" ht="109.5" customHeight="1">
      <c r="A40" s="11">
        <v>18</v>
      </c>
      <c r="B40" s="18" t="s">
        <v>112</v>
      </c>
      <c r="C40" s="12" t="s">
        <v>206</v>
      </c>
      <c r="D40" s="14">
        <v>1093600</v>
      </c>
      <c r="E40" s="14">
        <v>1093600</v>
      </c>
      <c r="F40" s="9"/>
      <c r="G40" s="9"/>
      <c r="H40" s="17" t="s">
        <v>117</v>
      </c>
    </row>
    <row r="41" spans="1:8" s="5" customFormat="1" ht="175.5" customHeight="1">
      <c r="A41" s="53">
        <v>19</v>
      </c>
      <c r="B41" s="39" t="s">
        <v>113</v>
      </c>
      <c r="C41" s="41" t="s">
        <v>167</v>
      </c>
      <c r="D41" s="42">
        <v>404000</v>
      </c>
      <c r="E41" s="42">
        <f>D41</f>
        <v>404000</v>
      </c>
      <c r="F41" s="10"/>
      <c r="G41" s="10"/>
      <c r="H41" s="40" t="s">
        <v>114</v>
      </c>
    </row>
    <row r="42" spans="1:8" s="5" customFormat="1" ht="139.5" customHeight="1">
      <c r="A42" s="45" t="s">
        <v>166</v>
      </c>
      <c r="B42" s="39" t="s">
        <v>164</v>
      </c>
      <c r="C42" s="41" t="s">
        <v>168</v>
      </c>
      <c r="D42" s="42">
        <v>59750</v>
      </c>
      <c r="E42" s="42">
        <f>D42</f>
        <v>59750</v>
      </c>
      <c r="F42" s="10"/>
      <c r="G42" s="10"/>
      <c r="H42" s="40" t="s">
        <v>169</v>
      </c>
    </row>
    <row r="43" spans="1:8" s="5" customFormat="1" ht="101.25" customHeight="1">
      <c r="A43" s="11">
        <v>20</v>
      </c>
      <c r="B43" s="18" t="s">
        <v>118</v>
      </c>
      <c r="C43" s="12" t="s">
        <v>119</v>
      </c>
      <c r="D43" s="14">
        <v>148700</v>
      </c>
      <c r="E43" s="14">
        <v>148700</v>
      </c>
      <c r="F43" s="9"/>
      <c r="G43" s="9"/>
      <c r="H43" s="17" t="s">
        <v>157</v>
      </c>
    </row>
    <row r="44" spans="1:8" s="5" customFormat="1" ht="115.5" customHeight="1">
      <c r="A44" s="11">
        <v>21</v>
      </c>
      <c r="B44" s="18" t="s">
        <v>127</v>
      </c>
      <c r="C44" s="12" t="s">
        <v>128</v>
      </c>
      <c r="D44" s="14">
        <v>35000</v>
      </c>
      <c r="E44" s="14">
        <v>35000</v>
      </c>
      <c r="F44" s="9"/>
      <c r="G44" s="9"/>
      <c r="H44" s="17" t="s">
        <v>129</v>
      </c>
    </row>
    <row r="45" spans="1:8" s="5" customFormat="1" ht="78.75" customHeight="1">
      <c r="A45" s="11">
        <v>22</v>
      </c>
      <c r="B45" s="18" t="s">
        <v>32</v>
      </c>
      <c r="C45" s="18" t="s">
        <v>84</v>
      </c>
      <c r="D45" s="14">
        <v>250000</v>
      </c>
      <c r="E45" s="14">
        <v>250000</v>
      </c>
      <c r="F45" s="9"/>
      <c r="G45" s="9"/>
      <c r="H45" s="17" t="s">
        <v>31</v>
      </c>
    </row>
    <row r="46" spans="1:8" s="5" customFormat="1" ht="66.75" customHeight="1">
      <c r="A46" s="11">
        <v>23</v>
      </c>
      <c r="B46" s="18" t="s">
        <v>134</v>
      </c>
      <c r="C46" s="18" t="s">
        <v>135</v>
      </c>
      <c r="D46" s="14">
        <v>400000</v>
      </c>
      <c r="E46" s="14">
        <v>400000</v>
      </c>
      <c r="F46" s="9"/>
      <c r="G46" s="9"/>
      <c r="H46" s="17" t="s">
        <v>148</v>
      </c>
    </row>
    <row r="47" spans="1:8" s="5" customFormat="1" ht="147" customHeight="1">
      <c r="A47" s="11">
        <v>24</v>
      </c>
      <c r="B47" s="18" t="s">
        <v>132</v>
      </c>
      <c r="C47" s="29" t="s">
        <v>133</v>
      </c>
      <c r="D47" s="14">
        <v>480000</v>
      </c>
      <c r="E47" s="14">
        <v>480000</v>
      </c>
      <c r="F47" s="9"/>
      <c r="G47" s="9"/>
      <c r="H47" s="40" t="s">
        <v>147</v>
      </c>
    </row>
    <row r="48" spans="1:8" s="5" customFormat="1" ht="101.25" customHeight="1">
      <c r="A48" s="11">
        <v>25</v>
      </c>
      <c r="B48" s="18" t="s">
        <v>138</v>
      </c>
      <c r="C48" s="29" t="s">
        <v>139</v>
      </c>
      <c r="D48" s="14">
        <v>125000</v>
      </c>
      <c r="E48" s="14">
        <v>125000</v>
      </c>
      <c r="F48" s="9"/>
      <c r="G48" s="9"/>
      <c r="H48" s="17" t="s">
        <v>149</v>
      </c>
    </row>
    <row r="49" spans="1:9" s="5" customFormat="1" ht="141.75" customHeight="1">
      <c r="A49" s="11">
        <v>26</v>
      </c>
      <c r="B49" s="18" t="s">
        <v>136</v>
      </c>
      <c r="C49" s="18" t="s">
        <v>137</v>
      </c>
      <c r="D49" s="14">
        <v>700000</v>
      </c>
      <c r="E49" s="14">
        <v>561950</v>
      </c>
      <c r="F49" s="9"/>
      <c r="G49" s="9"/>
      <c r="H49" s="40" t="s">
        <v>150</v>
      </c>
    </row>
    <row r="50" spans="1:9" s="5" customFormat="1" ht="106.5" customHeight="1">
      <c r="A50" s="11">
        <v>27</v>
      </c>
      <c r="B50" s="18" t="s">
        <v>154</v>
      </c>
      <c r="C50" s="18" t="s">
        <v>188</v>
      </c>
      <c r="D50" s="14">
        <v>1671291</v>
      </c>
      <c r="E50" s="14">
        <f>D50</f>
        <v>1671291</v>
      </c>
      <c r="F50" s="9"/>
      <c r="G50" s="9"/>
      <c r="H50" s="40" t="s">
        <v>203</v>
      </c>
    </row>
    <row r="51" spans="1:9" s="5" customFormat="1" ht="71.25" customHeight="1">
      <c r="A51" s="11">
        <v>28</v>
      </c>
      <c r="B51" s="18" t="s">
        <v>161</v>
      </c>
      <c r="C51" s="18" t="s">
        <v>207</v>
      </c>
      <c r="D51" s="14">
        <v>1500000</v>
      </c>
      <c r="E51" s="14">
        <f>D51</f>
        <v>1500000</v>
      </c>
      <c r="F51" s="9"/>
      <c r="G51" s="9"/>
      <c r="H51" s="40" t="s">
        <v>162</v>
      </c>
    </row>
    <row r="52" spans="1:9" s="5" customFormat="1" ht="29.45" customHeight="1">
      <c r="A52" s="63"/>
      <c r="B52" s="63"/>
      <c r="C52" s="63"/>
      <c r="D52" s="14">
        <f>SUM(D22:D51)</f>
        <v>43153061.439999998</v>
      </c>
      <c r="E52" s="14">
        <f>SUM(E22:E51)</f>
        <v>16970450</v>
      </c>
      <c r="F52" s="10"/>
      <c r="G52" s="10"/>
      <c r="H52" s="30">
        <f>16970450-E52</f>
        <v>0</v>
      </c>
    </row>
    <row r="53" spans="1:9" s="5" customFormat="1" ht="42" customHeight="1">
      <c r="A53" s="67" t="s">
        <v>130</v>
      </c>
      <c r="B53" s="67"/>
      <c r="C53" s="67"/>
      <c r="D53" s="67"/>
      <c r="E53" s="67"/>
      <c r="F53" s="67"/>
      <c r="G53" s="67"/>
      <c r="H53" s="67"/>
    </row>
    <row r="54" spans="1:9" s="5" customFormat="1" ht="123" customHeight="1">
      <c r="A54" s="11">
        <v>1</v>
      </c>
      <c r="B54" s="12" t="s">
        <v>112</v>
      </c>
      <c r="C54" s="12" t="s">
        <v>131</v>
      </c>
      <c r="D54" s="14">
        <v>300000</v>
      </c>
      <c r="E54" s="14">
        <v>300000</v>
      </c>
      <c r="F54" s="9"/>
      <c r="G54" s="9"/>
      <c r="H54" s="17" t="s">
        <v>116</v>
      </c>
    </row>
    <row r="55" spans="1:9" s="5" customFormat="1" ht="25.5" customHeight="1">
      <c r="A55" s="11"/>
      <c r="B55" s="11"/>
      <c r="C55" s="11"/>
      <c r="D55" s="14">
        <f>D54</f>
        <v>300000</v>
      </c>
      <c r="E55" s="14">
        <f>E54</f>
        <v>300000</v>
      </c>
      <c r="F55" s="9"/>
      <c r="G55" s="9"/>
      <c r="H55" s="17"/>
    </row>
    <row r="56" spans="1:9" s="5" customFormat="1" ht="34.5" customHeight="1">
      <c r="A56" s="57" t="s">
        <v>19</v>
      </c>
      <c r="B56" s="57"/>
      <c r="C56" s="57"/>
      <c r="D56" s="57"/>
      <c r="E56" s="57"/>
      <c r="F56" s="57"/>
      <c r="G56" s="57"/>
      <c r="H56" s="57"/>
    </row>
    <row r="57" spans="1:9" ht="193.5" customHeight="1">
      <c r="A57" s="13" t="s">
        <v>16</v>
      </c>
      <c r="B57" s="18" t="s">
        <v>33</v>
      </c>
      <c r="C57" s="12" t="s">
        <v>181</v>
      </c>
      <c r="D57" s="13" t="s">
        <v>85</v>
      </c>
      <c r="E57" s="14" t="str">
        <f>D57</f>
        <v>(+-) 121 036</v>
      </c>
      <c r="F57" s="13"/>
      <c r="G57" s="13"/>
      <c r="H57" s="17" t="s">
        <v>86</v>
      </c>
    </row>
    <row r="58" spans="1:9" ht="255" customHeight="1">
      <c r="A58" s="11">
        <v>2</v>
      </c>
      <c r="B58" s="18" t="s">
        <v>34</v>
      </c>
      <c r="C58" s="12" t="s">
        <v>40</v>
      </c>
      <c r="D58" s="14" t="s">
        <v>35</v>
      </c>
      <c r="E58" s="14" t="str">
        <f t="shared" ref="E58:E64" si="2">D58</f>
        <v>( +-) 2 580 000</v>
      </c>
      <c r="F58" s="11"/>
      <c r="G58" s="11"/>
      <c r="H58" s="12" t="s">
        <v>143</v>
      </c>
      <c r="I58" s="1" t="s">
        <v>18</v>
      </c>
    </row>
    <row r="59" spans="1:9" s="5" customFormat="1" ht="84" customHeight="1">
      <c r="A59" s="11">
        <v>3</v>
      </c>
      <c r="B59" s="18" t="s">
        <v>39</v>
      </c>
      <c r="C59" s="18" t="s">
        <v>38</v>
      </c>
      <c r="D59" s="14" t="s">
        <v>36</v>
      </c>
      <c r="E59" s="14" t="str">
        <f t="shared" si="2"/>
        <v>( +-) 50 000</v>
      </c>
      <c r="F59" s="11"/>
      <c r="G59" s="11"/>
      <c r="H59" s="18" t="s">
        <v>37</v>
      </c>
    </row>
    <row r="60" spans="1:9" s="5" customFormat="1" ht="106.9" customHeight="1">
      <c r="A60" s="8">
        <v>4</v>
      </c>
      <c r="B60" s="52" t="s">
        <v>41</v>
      </c>
      <c r="C60" s="18" t="s">
        <v>42</v>
      </c>
      <c r="D60" s="14" t="s">
        <v>62</v>
      </c>
      <c r="E60" s="14" t="str">
        <f>D60</f>
        <v xml:space="preserve">( +-) 1 200 </v>
      </c>
      <c r="F60" s="11"/>
      <c r="G60" s="11"/>
      <c r="H60" s="18" t="s">
        <v>63</v>
      </c>
    </row>
    <row r="61" spans="1:9" s="5" customFormat="1" ht="126" customHeight="1">
      <c r="A61" s="8">
        <v>5</v>
      </c>
      <c r="B61" s="52" t="s">
        <v>99</v>
      </c>
      <c r="C61" s="18" t="s">
        <v>100</v>
      </c>
      <c r="D61" s="14" t="s">
        <v>101</v>
      </c>
      <c r="E61" s="14" t="str">
        <f t="shared" si="2"/>
        <v>( +-) 33 200</v>
      </c>
      <c r="F61" s="11"/>
      <c r="G61" s="11"/>
      <c r="H61" s="18" t="s">
        <v>102</v>
      </c>
    </row>
    <row r="62" spans="1:9" s="5" customFormat="1" ht="193.15" customHeight="1">
      <c r="A62" s="8">
        <v>6</v>
      </c>
      <c r="B62" s="52" t="s">
        <v>43</v>
      </c>
      <c r="C62" s="54" t="s">
        <v>87</v>
      </c>
      <c r="D62" s="33" t="s">
        <v>44</v>
      </c>
      <c r="E62" s="33" t="str">
        <f t="shared" si="2"/>
        <v>( +-) 40 000</v>
      </c>
      <c r="F62" s="8"/>
      <c r="G62" s="8"/>
      <c r="H62" s="52" t="s">
        <v>88</v>
      </c>
    </row>
    <row r="63" spans="1:9" s="5" customFormat="1" ht="147.6" customHeight="1">
      <c r="A63" s="8">
        <v>7</v>
      </c>
      <c r="B63" s="52" t="s">
        <v>45</v>
      </c>
      <c r="C63" s="52" t="s">
        <v>89</v>
      </c>
      <c r="D63" s="31" t="s">
        <v>46</v>
      </c>
      <c r="E63" s="31" t="str">
        <f t="shared" si="2"/>
        <v>( +-) 22 500</v>
      </c>
      <c r="F63" s="32"/>
      <c r="G63" s="32"/>
      <c r="H63" s="52" t="s">
        <v>47</v>
      </c>
    </row>
    <row r="64" spans="1:9" s="5" customFormat="1" ht="319.5" customHeight="1">
      <c r="A64" s="11">
        <v>8</v>
      </c>
      <c r="B64" s="18" t="s">
        <v>103</v>
      </c>
      <c r="C64" s="12" t="s">
        <v>123</v>
      </c>
      <c r="D64" s="22" t="s">
        <v>115</v>
      </c>
      <c r="E64" s="22" t="str">
        <f t="shared" si="2"/>
        <v>-</v>
      </c>
      <c r="F64" s="12"/>
      <c r="G64" s="12"/>
      <c r="H64" s="18" t="s">
        <v>145</v>
      </c>
    </row>
    <row r="65" spans="1:8" s="5" customFormat="1" ht="170.45" customHeight="1">
      <c r="A65" s="11">
        <v>9</v>
      </c>
      <c r="B65" s="18" t="s">
        <v>103</v>
      </c>
      <c r="C65" s="38" t="s">
        <v>208</v>
      </c>
      <c r="D65" s="22" t="s">
        <v>104</v>
      </c>
      <c r="E65" s="22" t="s">
        <v>104</v>
      </c>
      <c r="F65" s="12"/>
      <c r="G65" s="12"/>
      <c r="H65" s="18" t="s">
        <v>144</v>
      </c>
    </row>
    <row r="66" spans="1:8" s="5" customFormat="1" ht="236.25" customHeight="1">
      <c r="A66" s="11">
        <v>10</v>
      </c>
      <c r="B66" s="18" t="s">
        <v>105</v>
      </c>
      <c r="C66" s="38" t="s">
        <v>210</v>
      </c>
      <c r="D66" s="22" t="s">
        <v>106</v>
      </c>
      <c r="E66" s="22" t="str">
        <f t="shared" ref="E66:E72" si="3">D66</f>
        <v>(+,-) 2 021 190</v>
      </c>
      <c r="F66" s="12"/>
      <c r="G66" s="12"/>
      <c r="H66" s="18" t="s">
        <v>122</v>
      </c>
    </row>
    <row r="67" spans="1:8" s="5" customFormat="1" ht="177" customHeight="1">
      <c r="A67" s="11">
        <v>11</v>
      </c>
      <c r="B67" s="18" t="s">
        <v>107</v>
      </c>
      <c r="C67" s="38" t="s">
        <v>108</v>
      </c>
      <c r="D67" s="22" t="s">
        <v>109</v>
      </c>
      <c r="E67" s="22" t="str">
        <f t="shared" si="3"/>
        <v>(+,-) 1 000 000</v>
      </c>
      <c r="F67" s="12"/>
      <c r="G67" s="12"/>
      <c r="H67" s="18" t="s">
        <v>146</v>
      </c>
    </row>
    <row r="68" spans="1:8" s="5" customFormat="1" ht="322.14999999999998" customHeight="1">
      <c r="A68" s="11">
        <v>12</v>
      </c>
      <c r="B68" s="39" t="s">
        <v>152</v>
      </c>
      <c r="C68" s="38" t="s">
        <v>177</v>
      </c>
      <c r="D68" s="22" t="s">
        <v>124</v>
      </c>
      <c r="E68" s="22" t="str">
        <f t="shared" si="3"/>
        <v>(+,-) 49 000</v>
      </c>
      <c r="F68" s="12"/>
      <c r="G68" s="12"/>
      <c r="H68" s="18" t="s">
        <v>202</v>
      </c>
    </row>
    <row r="69" spans="1:8" s="5" customFormat="1" ht="102.75" customHeight="1">
      <c r="A69" s="11">
        <v>13</v>
      </c>
      <c r="B69" s="18" t="s">
        <v>118</v>
      </c>
      <c r="C69" s="12" t="s">
        <v>120</v>
      </c>
      <c r="D69" s="22" t="s">
        <v>121</v>
      </c>
      <c r="E69" s="22" t="str">
        <f t="shared" si="3"/>
        <v>(+,-) 5 000</v>
      </c>
      <c r="F69" s="12"/>
      <c r="G69" s="12"/>
      <c r="H69" s="18" t="s">
        <v>198</v>
      </c>
    </row>
    <row r="70" spans="1:8" s="5" customFormat="1" ht="234.75" customHeight="1">
      <c r="A70" s="11">
        <v>14</v>
      </c>
      <c r="B70" s="39" t="s">
        <v>153</v>
      </c>
      <c r="C70" s="38" t="s">
        <v>226</v>
      </c>
      <c r="D70" s="55" t="s">
        <v>140</v>
      </c>
      <c r="E70" s="22" t="str">
        <f>D70</f>
        <v>(+,-) 2 412 771</v>
      </c>
      <c r="F70" s="12"/>
      <c r="G70" s="12"/>
      <c r="H70" s="18" t="s">
        <v>225</v>
      </c>
    </row>
    <row r="71" spans="1:8" s="5" customFormat="1" ht="164.25" customHeight="1">
      <c r="A71" s="11">
        <v>15</v>
      </c>
      <c r="B71" s="39" t="s">
        <v>141</v>
      </c>
      <c r="C71" s="12" t="s">
        <v>151</v>
      </c>
      <c r="D71" s="22" t="s">
        <v>142</v>
      </c>
      <c r="E71" s="22" t="str">
        <f t="shared" si="3"/>
        <v>( +-) 300 000</v>
      </c>
      <c r="F71" s="12"/>
      <c r="G71" s="12"/>
      <c r="H71" s="18" t="s">
        <v>160</v>
      </c>
    </row>
    <row r="72" spans="1:8" s="5" customFormat="1" ht="140.25" customHeight="1">
      <c r="A72" s="11">
        <v>16</v>
      </c>
      <c r="B72" s="39" t="s">
        <v>158</v>
      </c>
      <c r="C72" s="12" t="s">
        <v>159</v>
      </c>
      <c r="D72" s="22" t="s">
        <v>155</v>
      </c>
      <c r="E72" s="22" t="str">
        <f t="shared" si="3"/>
        <v>( +-) 1 671 291</v>
      </c>
      <c r="F72" s="12"/>
      <c r="G72" s="12"/>
      <c r="H72" s="18" t="s">
        <v>156</v>
      </c>
    </row>
    <row r="73" spans="1:8" s="5" customFormat="1" ht="114" customHeight="1">
      <c r="A73" s="53">
        <v>17</v>
      </c>
      <c r="B73" s="39" t="s">
        <v>125</v>
      </c>
      <c r="C73" s="41" t="s">
        <v>171</v>
      </c>
      <c r="D73" s="42" t="s">
        <v>172</v>
      </c>
      <c r="E73" s="42" t="str">
        <f t="shared" ref="E73:E80" si="4">D73</f>
        <v>( +-) 611 353</v>
      </c>
      <c r="F73" s="10" t="s">
        <v>30</v>
      </c>
      <c r="G73" s="10"/>
      <c r="H73" s="40" t="s">
        <v>170</v>
      </c>
    </row>
    <row r="74" spans="1:8" s="5" customFormat="1" ht="383.25" customHeight="1">
      <c r="A74" s="68">
        <v>18</v>
      </c>
      <c r="B74" s="70" t="s">
        <v>173</v>
      </c>
      <c r="C74" s="41" t="s">
        <v>227</v>
      </c>
      <c r="D74" s="42" t="s">
        <v>174</v>
      </c>
      <c r="E74" s="42" t="str">
        <f t="shared" si="4"/>
        <v>( +-) 657 564</v>
      </c>
      <c r="F74" s="10"/>
      <c r="G74" s="10"/>
      <c r="H74" s="44" t="s">
        <v>178</v>
      </c>
    </row>
    <row r="75" spans="1:8" s="5" customFormat="1" ht="289.5" customHeight="1">
      <c r="A75" s="69"/>
      <c r="B75" s="71"/>
      <c r="C75" s="41" t="s">
        <v>228</v>
      </c>
      <c r="D75" s="42" t="s">
        <v>175</v>
      </c>
      <c r="E75" s="42" t="str">
        <f t="shared" si="4"/>
        <v>( +-) 80 000</v>
      </c>
      <c r="F75" s="10"/>
      <c r="G75" s="10"/>
      <c r="H75" s="44" t="s">
        <v>176</v>
      </c>
    </row>
    <row r="76" spans="1:8" s="5" customFormat="1" ht="111.75" customHeight="1">
      <c r="A76" s="53">
        <v>19</v>
      </c>
      <c r="B76" s="41" t="s">
        <v>224</v>
      </c>
      <c r="C76" s="41" t="s">
        <v>199</v>
      </c>
      <c r="D76" s="42" t="s">
        <v>189</v>
      </c>
      <c r="E76" s="42" t="str">
        <f t="shared" si="4"/>
        <v>( +-) 100 000</v>
      </c>
      <c r="F76" s="10"/>
      <c r="G76" s="10"/>
      <c r="H76" s="44" t="s">
        <v>191</v>
      </c>
    </row>
    <row r="77" spans="1:8" s="5" customFormat="1" ht="178.5" customHeight="1">
      <c r="A77" s="53">
        <v>20</v>
      </c>
      <c r="B77" s="39" t="s">
        <v>211</v>
      </c>
      <c r="C77" s="41" t="s">
        <v>187</v>
      </c>
      <c r="D77" s="42" t="s">
        <v>186</v>
      </c>
      <c r="E77" s="42" t="str">
        <f t="shared" si="4"/>
        <v>( +-) 16 100</v>
      </c>
      <c r="F77" s="10"/>
      <c r="G77" s="10"/>
      <c r="H77" s="44" t="s">
        <v>190</v>
      </c>
    </row>
    <row r="78" spans="1:8" s="5" customFormat="1" ht="371.25" customHeight="1">
      <c r="A78" s="53">
        <v>21</v>
      </c>
      <c r="B78" s="39" t="s">
        <v>193</v>
      </c>
      <c r="C78" s="41" t="s">
        <v>221</v>
      </c>
      <c r="D78" s="42" t="s">
        <v>222</v>
      </c>
      <c r="E78" s="42" t="str">
        <f t="shared" si="4"/>
        <v xml:space="preserve">                                                         </v>
      </c>
      <c r="F78" s="30"/>
      <c r="G78" s="30"/>
      <c r="H78" s="44" t="s">
        <v>194</v>
      </c>
    </row>
    <row r="79" spans="1:8" s="5" customFormat="1" ht="122.25" customHeight="1">
      <c r="A79" s="53">
        <v>22</v>
      </c>
      <c r="B79" s="39" t="s">
        <v>212</v>
      </c>
      <c r="C79" s="39" t="s">
        <v>220</v>
      </c>
      <c r="D79" s="42" t="s">
        <v>213</v>
      </c>
      <c r="E79" s="42" t="str">
        <f t="shared" si="4"/>
        <v>( +-) 30 000</v>
      </c>
      <c r="F79" s="30"/>
      <c r="G79" s="30"/>
      <c r="H79" s="44" t="s">
        <v>214</v>
      </c>
    </row>
    <row r="80" spans="1:8" s="5" customFormat="1" ht="122.25" customHeight="1">
      <c r="A80" s="53">
        <v>23</v>
      </c>
      <c r="B80" s="39" t="s">
        <v>195</v>
      </c>
      <c r="C80" s="39" t="s">
        <v>204</v>
      </c>
      <c r="D80" s="42" t="s">
        <v>196</v>
      </c>
      <c r="E80" s="42" t="str">
        <f t="shared" si="4"/>
        <v>( +-) 25 000</v>
      </c>
      <c r="F80" s="30"/>
      <c r="G80" s="30"/>
      <c r="H80" s="44" t="s">
        <v>197</v>
      </c>
    </row>
    <row r="81" spans="1:9" s="5" customFormat="1" ht="351.75" customHeight="1">
      <c r="A81" s="53">
        <v>24</v>
      </c>
      <c r="B81" s="39" t="s">
        <v>215</v>
      </c>
      <c r="C81" s="39" t="s">
        <v>219</v>
      </c>
      <c r="D81" s="42" t="s">
        <v>216</v>
      </c>
      <c r="E81" s="42" t="str">
        <f>D81</f>
        <v>(+-) 3 670 000</v>
      </c>
      <c r="F81" s="30"/>
      <c r="G81" s="30"/>
      <c r="H81" s="44" t="s">
        <v>217</v>
      </c>
    </row>
    <row r="82" spans="1:9" s="6" customFormat="1" ht="76.150000000000006" customHeight="1">
      <c r="A82" s="56" t="s">
        <v>9</v>
      </c>
      <c r="B82" s="56"/>
      <c r="C82" s="56"/>
      <c r="D82" s="56"/>
      <c r="E82" s="56"/>
      <c r="F82" s="56"/>
      <c r="G82" s="56"/>
      <c r="H82" s="56"/>
      <c r="I82" s="3"/>
    </row>
    <row r="83" spans="1:9" s="6" customFormat="1" ht="81" customHeight="1">
      <c r="A83" s="7"/>
      <c r="B83" s="23"/>
      <c r="C83" s="23"/>
      <c r="D83" s="23"/>
      <c r="E83" s="23"/>
      <c r="H83" s="19"/>
    </row>
    <row r="84" spans="1:9" ht="81" customHeight="1">
      <c r="B84" s="26" t="s">
        <v>11</v>
      </c>
    </row>
    <row r="86" spans="1:9" ht="81" customHeight="1">
      <c r="E86" s="23" t="s">
        <v>11</v>
      </c>
    </row>
  </sheetData>
  <mergeCells count="22">
    <mergeCell ref="E1:H1"/>
    <mergeCell ref="E2:H2"/>
    <mergeCell ref="E3:H3"/>
    <mergeCell ref="A5:H5"/>
    <mergeCell ref="A10:H10"/>
    <mergeCell ref="A6:H6"/>
    <mergeCell ref="A82:H82"/>
    <mergeCell ref="A56:H56"/>
    <mergeCell ref="B14:B15"/>
    <mergeCell ref="A21:H21"/>
    <mergeCell ref="A52:C52"/>
    <mergeCell ref="A18:C18"/>
    <mergeCell ref="A53:H53"/>
    <mergeCell ref="A19:H19"/>
    <mergeCell ref="A74:A75"/>
    <mergeCell ref="B74:B75"/>
    <mergeCell ref="A22:A23"/>
    <mergeCell ref="B22:B23"/>
    <mergeCell ref="C22:C23"/>
    <mergeCell ref="D22:D23"/>
    <mergeCell ref="E22:E23"/>
    <mergeCell ref="H22:H23"/>
  </mergeCells>
  <phoneticPr fontId="9" type="noConversion"/>
  <pageMargins left="0.59055118110236227" right="0" top="0.39370078740157483" bottom="0" header="0" footer="0.15748031496062992"/>
  <pageSetup paperSize="9" scale="56" orientation="portrait" r:id="rId1"/>
  <rowBreaks count="4" manualBreakCount="4">
    <brk id="31" max="7" man="1"/>
    <brk id="42" max="7" man="1"/>
    <brk id="55" max="7" man="1"/>
    <brk id="82"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 бюдж комісія </vt:lpstr>
      <vt:lpstr>' бюдж комісія '!Заголовки_для_друку</vt:lpstr>
      <vt:lpstr>' бюдж комісія '!Область_друку</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Finance</dc:creator>
  <cp:lastModifiedBy>Margarita</cp:lastModifiedBy>
  <cp:lastPrinted>2025-08-14T13:27:45Z</cp:lastPrinted>
  <dcterms:created xsi:type="dcterms:W3CDTF">2018-03-12T13:27:15Z</dcterms:created>
  <dcterms:modified xsi:type="dcterms:W3CDTF">2025-08-14T13:28:04Z</dcterms:modified>
</cp:coreProperties>
</file>