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720"/>
  </bookViews>
  <sheets>
    <sheet name="Лист1" sheetId="9" r:id="rId1"/>
  </sheets>
  <definedNames>
    <definedName name="_xlnm.Print_Area" localSheetId="0">Лист1!$A$1:$J$31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9"/>
  <c r="N27"/>
  <c r="F27" l="1"/>
  <c r="C20" s="1"/>
  <c r="G27"/>
  <c r="E20" s="1"/>
  <c r="H27"/>
  <c r="F20" s="1"/>
  <c r="E27"/>
  <c r="B20" s="1"/>
  <c r="D20" l="1"/>
  <c r="H20"/>
  <c r="G20" s="1"/>
  <c r="A20"/>
</calcChain>
</file>

<file path=xl/sharedStrings.xml><?xml version="1.0" encoding="utf-8"?>
<sst xmlns="http://schemas.openxmlformats.org/spreadsheetml/2006/main" count="52" uniqueCount="40">
  <si>
    <t>1.</t>
  </si>
  <si>
    <t>Стан виконання завдань (результативні показники виконання програми)</t>
  </si>
  <si>
    <t>КП «ВУКГ»</t>
  </si>
  <si>
    <t>Бюджетні асигнування з урахуванням змін</t>
  </si>
  <si>
    <t>Відхилення</t>
  </si>
  <si>
    <t>усього</t>
  </si>
  <si>
    <t>загальний фонд</t>
  </si>
  <si>
    <t>спеціальний фонд</t>
  </si>
  <si>
    <t>№ з/п</t>
  </si>
  <si>
    <t>Планові обсяги фінансування, гривень</t>
  </si>
  <si>
    <t>Фактичні обсяги фінансування, гривень</t>
  </si>
  <si>
    <t>(назва програми, дата і номер рішення міської ради про її затвердження, в т.ч. зі змінами)</t>
  </si>
  <si>
    <t>КПК</t>
  </si>
  <si>
    <t>(найменування бюджетної програми)</t>
  </si>
  <si>
    <t>2. Аналіз виконання за видатками в цілому за програмою:</t>
  </si>
  <si>
    <t>Касові видатки</t>
  </si>
  <si>
    <t>Пояснення відхилення</t>
  </si>
  <si>
    <t>Завдання/ напрями/ заходи</t>
  </si>
  <si>
    <t xml:space="preserve">Відповідальний виконавець </t>
  </si>
  <si>
    <t>3. Напрями діяльності та завдання місцевої / регіональної цільової програми</t>
  </si>
  <si>
    <t>Додаток № 4</t>
  </si>
  <si>
    <t>до Порядку розроблення місцевих / регіональних</t>
  </si>
  <si>
    <t>цільових програм Ніжинської територіальної</t>
  </si>
  <si>
    <t>громади, затвердження, моніторингу та</t>
  </si>
  <si>
    <t>звітності про їх виконання в новій редакції</t>
  </si>
  <si>
    <t xml:space="preserve">                          Організація благоустрою населених пунктів                </t>
  </si>
  <si>
    <t>Інформація про виконання програми станом на 01.07.2026 р.</t>
  </si>
  <si>
    <t>Кошти будуть використані в ІІІ-IV кварталі поточного року відповідно до кошторисних призначень</t>
  </si>
  <si>
    <t>«Утримання, поточного ремонту та технічного обслуговування мереж зовнішнього освітлення та підключення об’єктів до існуючої мережі Ніжинської міської територіальної громади на 2026 рік»,</t>
  </si>
  <si>
    <t>середньомісячні витрати на 1 км ліній</t>
  </si>
  <si>
    <t>середньомісячні витрати на 1 працівника</t>
  </si>
  <si>
    <t xml:space="preserve">Утримання, поточного ремонту та технічного обслуговування мереж зовнішнього освітлення за рахунок бюджетних коштів через казначейську мережу та інших джерел фінансування </t>
  </si>
  <si>
    <t>Показник затрат:  загальна протяжність ліній зовнішнього освітлення - 266,145 км.
Показник продукту: Загальна протяжність ліній зовнішнього освітлення, які заплановано утримувати – 266,145 км од.; загальна протяжність ліній зовнішнього освітлення, які фактично утримувалися - 266,145 км; відхилення - 0;                                                               Показник ефективності:  Фактичні середньомісячні витрати на утримання 1 км ліній зовнішнього освітлення склали 754,07 грн.; фактичні середньомісячні витрати на утримання 1 працівника за рахунок бюджетних коштів склали - 11243,76 грн.  Середньомісячна чисельність залучених до роботи працівників за червень 2026 р. склала 5 осіб.                                                                                   Показники якості: питома вага протяжності ліній зовнішнього освітлення, які утримуються за рахунок виконання заходів програми, до загальної протяжності ліній зовнішнього освітлення, які планувалося утримувати - 100%.
Результат: своєчасне проведення планово-попереджувальних робіт в мережах зовнішнього освітлення, усунення пошкоджень, здійснення планових оглядів та інших робіт з обслуговування об'єктів. Протягом червня 2026 року було придбано матеріали, необхідні для реалізації заходів програми, на загальну суму  144473,04 грн. (гайки М10 - 662 шт на суму 1575,56 грн., скріпи сталеві 16 - 760 шт на суму 4651,20 грн., стрічку бандажну 20х0,8 мм - 760 м на суму 22199,60 грн., гак під бандажну стрічку КБЛ-1.1 - 380 шт. на суму 37164,00 грн., диски відрізні по металу 230х2,5х22 сталь - 109 шт. на суму 8829,00 грн., електроди д.3 Моноліт - 33 кг на суму 6435,00 грн., запобіжники ПН 2П-100-00 (ст.) - 200 шт. на суму 25444,00 грн, автоматичні вимикачі шафові 250 sm 3p 100A - 8 шт. на суму 24432,32 грн., муфти 3 СТП 10 (70-120) - 4 шт. на суму 13742,36 грн. Додатково 22.06.2026 р. було оголошено закупівлю через електронну систему закупівель на товари за ДК 021:2015: 31320000-5 - Електророзподільні кабелі очікуваною вартістю 835700,00 грн. (https://prozorro.gov.ua/uk/tender/UA-2026-06-22-006737-a)</t>
  </si>
  <si>
    <t>В.о. начальника управління</t>
  </si>
  <si>
    <t>______Світлана СІРЕНКО_______</t>
  </si>
  <si>
    <t>(підпис)</t>
  </si>
  <si>
    <t>(ініціали та прізвище)</t>
  </si>
  <si>
    <t>Т.в.о. головного бухгалтера</t>
  </si>
  <si>
    <t>_____Інна СТУПКО_______</t>
  </si>
  <si>
    <t>затвердженої рішенням Ніжинської міської ради від 21 травня 2026 року № 36-55/2026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</si>
</sst>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2" fontId="1" fillId="0" borderId="0" xfId="0" applyNumberFormat="1" applyFont="1"/>
    <xf numFmtId="2" fontId="6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abSelected="1" view="pageBreakPreview" topLeftCell="A2" zoomScaleNormal="100" zoomScaleSheetLayoutView="100" workbookViewId="0">
      <selection activeCell="J16" sqref="J16"/>
    </sheetView>
  </sheetViews>
  <sheetFormatPr defaultRowHeight="15"/>
  <cols>
    <col min="1" max="2" width="18.7109375" style="1" customWidth="1"/>
    <col min="3" max="3" width="16.28515625" style="1" customWidth="1"/>
    <col min="4" max="7" width="18.7109375" style="1" customWidth="1"/>
    <col min="8" max="8" width="15" style="1" customWidth="1"/>
    <col min="9" max="9" width="18.7109375" style="1" customWidth="1"/>
    <col min="10" max="10" width="38.85546875" style="1" customWidth="1"/>
    <col min="11" max="11" width="8.7109375" style="1" customWidth="1"/>
    <col min="12" max="12" width="10" style="1" customWidth="1"/>
    <col min="13" max="13" width="34.7109375" style="1" customWidth="1"/>
    <col min="14" max="14" width="34" style="1" customWidth="1"/>
    <col min="15" max="16384" width="9.140625" style="1"/>
  </cols>
  <sheetData>
    <row r="1" spans="1:14">
      <c r="I1" s="1" t="s">
        <v>20</v>
      </c>
    </row>
    <row r="2" spans="1:14">
      <c r="I2" s="1" t="s">
        <v>21</v>
      </c>
    </row>
    <row r="3" spans="1:14">
      <c r="I3" s="1" t="s">
        <v>22</v>
      </c>
    </row>
    <row r="4" spans="1:14">
      <c r="I4" s="1" t="s">
        <v>23</v>
      </c>
    </row>
    <row r="5" spans="1:14">
      <c r="I5" s="1" t="s">
        <v>24</v>
      </c>
    </row>
    <row r="6" spans="1:14" ht="12" customHeight="1"/>
    <row r="7" spans="1:14" ht="15.75">
      <c r="A7" s="32" t="s">
        <v>26</v>
      </c>
      <c r="B7" s="32"/>
      <c r="C7" s="32"/>
      <c r="D7" s="32"/>
      <c r="E7" s="32"/>
      <c r="F7" s="32"/>
      <c r="G7" s="32"/>
      <c r="H7" s="32"/>
      <c r="I7" s="32"/>
      <c r="J7" s="32"/>
      <c r="K7" s="2"/>
      <c r="L7" s="2"/>
      <c r="M7" s="2"/>
      <c r="N7" s="2"/>
    </row>
    <row r="8" spans="1:14" ht="6" customHeight="1"/>
    <row r="9" spans="1:14" ht="27" customHeight="1">
      <c r="A9" s="35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"/>
      <c r="L9" s="3"/>
      <c r="M9" s="3"/>
    </row>
    <row r="10" spans="1:14" ht="34.5" customHeight="1">
      <c r="A10" s="35" t="s">
        <v>39</v>
      </c>
      <c r="B10" s="35"/>
      <c r="C10" s="35"/>
      <c r="D10" s="35"/>
      <c r="E10" s="35"/>
      <c r="F10" s="35"/>
      <c r="G10" s="35"/>
      <c r="H10" s="35"/>
      <c r="I10" s="35"/>
      <c r="J10" s="35"/>
      <c r="K10" s="3"/>
      <c r="L10" s="3"/>
      <c r="M10" s="3"/>
    </row>
    <row r="11" spans="1:14" ht="17.45" customHeight="1">
      <c r="B11" s="33" t="s">
        <v>11</v>
      </c>
      <c r="C11" s="33"/>
      <c r="D11" s="33"/>
      <c r="E11" s="33"/>
      <c r="F11" s="33"/>
      <c r="G11" s="33"/>
      <c r="H11" s="33"/>
      <c r="I11" s="33"/>
      <c r="J11" s="33"/>
      <c r="K11" s="3"/>
      <c r="L11" s="3"/>
      <c r="M11" s="3"/>
    </row>
    <row r="12" spans="1:14" ht="14.4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ht="14.45" customHeight="1">
      <c r="A13" s="4" t="s">
        <v>0</v>
      </c>
      <c r="B13" s="5">
        <v>1216030</v>
      </c>
      <c r="C13" s="35" t="s">
        <v>25</v>
      </c>
      <c r="D13" s="35"/>
      <c r="E13" s="35"/>
      <c r="F13" s="35"/>
      <c r="G13" s="35"/>
      <c r="H13" s="35"/>
      <c r="I13" s="35"/>
      <c r="J13" s="35"/>
      <c r="K13" s="3"/>
      <c r="L13" s="3"/>
      <c r="M13" s="3"/>
      <c r="N13" s="3"/>
    </row>
    <row r="14" spans="1:14" ht="14.45" customHeight="1">
      <c r="B14" s="6" t="s">
        <v>12</v>
      </c>
      <c r="C14" s="36" t="s">
        <v>13</v>
      </c>
      <c r="D14" s="36"/>
      <c r="E14" s="36"/>
      <c r="F14" s="36"/>
      <c r="G14" s="36"/>
      <c r="H14" s="36"/>
      <c r="I14" s="36"/>
      <c r="J14" s="36"/>
      <c r="K14" s="4"/>
      <c r="L14" s="4"/>
      <c r="M14" s="4"/>
      <c r="N14" s="4"/>
    </row>
    <row r="15" spans="1:14" ht="4.5" customHeight="1">
      <c r="A15" s="4"/>
    </row>
    <row r="16" spans="1:14">
      <c r="A16" s="7" t="s">
        <v>14</v>
      </c>
      <c r="B16" s="7"/>
    </row>
    <row r="17" spans="1:17" ht="9" customHeight="1"/>
    <row r="18" spans="1:17" ht="14.45" customHeight="1">
      <c r="A18" s="34" t="s">
        <v>3</v>
      </c>
      <c r="B18" s="34"/>
      <c r="C18" s="34"/>
      <c r="D18" s="34" t="s">
        <v>15</v>
      </c>
      <c r="E18" s="34"/>
      <c r="F18" s="34"/>
      <c r="G18" s="34" t="s">
        <v>4</v>
      </c>
      <c r="H18" s="34"/>
      <c r="I18" s="34"/>
      <c r="J18" s="34" t="s">
        <v>16</v>
      </c>
      <c r="O18" s="4"/>
      <c r="P18" s="4"/>
      <c r="Q18" s="4"/>
    </row>
    <row r="19" spans="1:17" ht="23.25" customHeight="1">
      <c r="A19" s="8" t="s">
        <v>5</v>
      </c>
      <c r="B19" s="8" t="s">
        <v>6</v>
      </c>
      <c r="C19" s="8" t="s">
        <v>7</v>
      </c>
      <c r="D19" s="8" t="s">
        <v>5</v>
      </c>
      <c r="E19" s="8" t="s">
        <v>6</v>
      </c>
      <c r="F19" s="8" t="s">
        <v>7</v>
      </c>
      <c r="G19" s="8" t="s">
        <v>5</v>
      </c>
      <c r="H19" s="8" t="s">
        <v>6</v>
      </c>
      <c r="I19" s="8" t="s">
        <v>7</v>
      </c>
      <c r="J19" s="34"/>
    </row>
    <row r="20" spans="1:17" ht="42.75" customHeight="1">
      <c r="A20" s="15">
        <f>SUM(B20:C20)</f>
        <v>2500000</v>
      </c>
      <c r="B20" s="15">
        <f>E27</f>
        <v>2500000</v>
      </c>
      <c r="C20" s="15">
        <f>F27</f>
        <v>0</v>
      </c>
      <c r="D20" s="15">
        <f>SUM(E20:F20)</f>
        <v>200691.86</v>
      </c>
      <c r="E20" s="15">
        <f>G27</f>
        <v>200691.86</v>
      </c>
      <c r="F20" s="15">
        <f>H27</f>
        <v>0</v>
      </c>
      <c r="G20" s="15">
        <f>SUM(H20:I20)</f>
        <v>2299308.14</v>
      </c>
      <c r="H20" s="15">
        <f>B20-E20</f>
        <v>2299308.14</v>
      </c>
      <c r="I20" s="15">
        <v>0</v>
      </c>
      <c r="J20" s="14" t="s">
        <v>27</v>
      </c>
      <c r="M20" s="9"/>
    </row>
    <row r="21" spans="1:17" ht="7.5" customHeight="1"/>
    <row r="22" spans="1:17">
      <c r="A22" s="7" t="s">
        <v>19</v>
      </c>
    </row>
    <row r="23" spans="1:17" ht="7.5" customHeight="1">
      <c r="A23" s="10"/>
    </row>
    <row r="24" spans="1:17" ht="21" customHeight="1">
      <c r="A24" s="34" t="s">
        <v>8</v>
      </c>
      <c r="B24" s="34" t="s">
        <v>17</v>
      </c>
      <c r="C24" s="34"/>
      <c r="D24" s="34" t="s">
        <v>18</v>
      </c>
      <c r="E24" s="34" t="s">
        <v>9</v>
      </c>
      <c r="F24" s="34"/>
      <c r="G24" s="34" t="s">
        <v>10</v>
      </c>
      <c r="H24" s="34"/>
      <c r="I24" s="34" t="s">
        <v>1</v>
      </c>
      <c r="J24" s="34"/>
      <c r="K24" s="4"/>
      <c r="L24" s="4"/>
      <c r="M24" s="4"/>
    </row>
    <row r="25" spans="1:17" ht="25.5">
      <c r="A25" s="34"/>
      <c r="B25" s="34"/>
      <c r="C25" s="34"/>
      <c r="D25" s="34"/>
      <c r="E25" s="8" t="s">
        <v>6</v>
      </c>
      <c r="F25" s="8" t="s">
        <v>7</v>
      </c>
      <c r="G25" s="8" t="s">
        <v>6</v>
      </c>
      <c r="H25" s="8" t="s">
        <v>7</v>
      </c>
      <c r="I25" s="34"/>
      <c r="J25" s="34"/>
      <c r="K25" s="6"/>
      <c r="L25" s="6"/>
      <c r="M25" s="6"/>
    </row>
    <row r="26" spans="1:17" ht="409.5" customHeight="1">
      <c r="A26" s="8">
        <v>1</v>
      </c>
      <c r="B26" s="34" t="s">
        <v>31</v>
      </c>
      <c r="C26" s="34"/>
      <c r="D26" s="8" t="s">
        <v>2</v>
      </c>
      <c r="E26" s="15">
        <v>2500000</v>
      </c>
      <c r="F26" s="15">
        <v>0</v>
      </c>
      <c r="G26" s="15">
        <v>200691.86</v>
      </c>
      <c r="H26" s="15">
        <v>0</v>
      </c>
      <c r="I26" s="40" t="s">
        <v>32</v>
      </c>
      <c r="J26" s="40"/>
      <c r="K26" s="11"/>
      <c r="L26" s="11"/>
      <c r="M26" s="11" t="s">
        <v>29</v>
      </c>
      <c r="N26" s="12">
        <f>G26/266.145/1</f>
        <v>754.0696237013658</v>
      </c>
    </row>
    <row r="27" spans="1:17" ht="15" customHeight="1">
      <c r="A27" s="8"/>
      <c r="B27" s="37"/>
      <c r="C27" s="38"/>
      <c r="D27" s="8"/>
      <c r="E27" s="15">
        <f>SUM(E26:E26)</f>
        <v>2500000</v>
      </c>
      <c r="F27" s="15">
        <f>SUM(F26:F26)</f>
        <v>0</v>
      </c>
      <c r="G27" s="15">
        <f>SUM(G26:G26)</f>
        <v>200691.86</v>
      </c>
      <c r="H27" s="15">
        <f>SUM(H26:H26)</f>
        <v>0</v>
      </c>
      <c r="I27" s="39"/>
      <c r="J27" s="39"/>
      <c r="K27" s="11"/>
      <c r="L27" s="11"/>
      <c r="M27" s="11" t="s">
        <v>30</v>
      </c>
      <c r="N27" s="12">
        <f>(G26-N29)/5/1</f>
        <v>40138.371999999996</v>
      </c>
    </row>
    <row r="28" spans="1:17" s="20" customFormat="1" ht="42" customHeight="1">
      <c r="A28" s="28" t="s">
        <v>33</v>
      </c>
      <c r="B28" s="28"/>
      <c r="C28" s="28"/>
      <c r="D28" s="28"/>
      <c r="E28" s="16"/>
      <c r="F28" s="17"/>
      <c r="G28" s="16"/>
      <c r="H28" s="16"/>
      <c r="I28" s="29" t="s">
        <v>34</v>
      </c>
      <c r="J28" s="29"/>
      <c r="K28" s="18"/>
      <c r="L28" s="18"/>
      <c r="M28" s="18"/>
      <c r="N28" s="19"/>
    </row>
    <row r="29" spans="1:17" s="20" customFormat="1" ht="16.5" customHeight="1">
      <c r="A29" s="21"/>
      <c r="B29" s="22"/>
      <c r="C29" s="22"/>
      <c r="D29" s="22"/>
      <c r="E29" s="23"/>
      <c r="F29" s="23" t="s">
        <v>35</v>
      </c>
      <c r="G29" s="23"/>
      <c r="H29" s="23"/>
      <c r="I29" s="27" t="s">
        <v>36</v>
      </c>
      <c r="J29" s="27"/>
    </row>
    <row r="30" spans="1:17" s="20" customFormat="1" ht="31.5" customHeight="1">
      <c r="A30" s="30" t="s">
        <v>37</v>
      </c>
      <c r="B30" s="30"/>
      <c r="C30" s="30"/>
      <c r="D30" s="24"/>
      <c r="E30" s="16"/>
      <c r="F30" s="25"/>
      <c r="G30" s="16"/>
      <c r="H30" s="16"/>
      <c r="I30" s="31" t="s">
        <v>38</v>
      </c>
      <c r="J30" s="31"/>
    </row>
    <row r="31" spans="1:17" s="20" customFormat="1" ht="15.75" customHeight="1">
      <c r="A31" s="26"/>
      <c r="B31" s="23"/>
      <c r="C31" s="23"/>
      <c r="D31" s="23"/>
      <c r="E31" s="23"/>
      <c r="F31" s="23" t="s">
        <v>35</v>
      </c>
      <c r="G31" s="23"/>
      <c r="H31" s="23"/>
      <c r="I31" s="27" t="s">
        <v>36</v>
      </c>
      <c r="J31" s="27"/>
    </row>
    <row r="32" spans="1:17">
      <c r="C32" s="13"/>
    </row>
  </sheetData>
  <mergeCells count="26">
    <mergeCell ref="B27:C27"/>
    <mergeCell ref="E24:F24"/>
    <mergeCell ref="A24:A25"/>
    <mergeCell ref="D24:D25"/>
    <mergeCell ref="I27:J27"/>
    <mergeCell ref="B26:C26"/>
    <mergeCell ref="I26:J26"/>
    <mergeCell ref="A7:J7"/>
    <mergeCell ref="B11:J11"/>
    <mergeCell ref="G24:H24"/>
    <mergeCell ref="A9:J9"/>
    <mergeCell ref="A10:J10"/>
    <mergeCell ref="I24:J25"/>
    <mergeCell ref="C13:J13"/>
    <mergeCell ref="C14:J14"/>
    <mergeCell ref="J18:J19"/>
    <mergeCell ref="A18:C18"/>
    <mergeCell ref="D18:F18"/>
    <mergeCell ref="G18:I18"/>
    <mergeCell ref="B24:C25"/>
    <mergeCell ref="I31:J31"/>
    <mergeCell ref="A28:D28"/>
    <mergeCell ref="I28:J28"/>
    <mergeCell ref="I29:J29"/>
    <mergeCell ref="A30:C30"/>
    <mergeCell ref="I30:J30"/>
  </mergeCells>
  <pageMargins left="0.31496062992125984" right="0.31496062992125984" top="0.55118110236220474" bottom="0.35433070866141736" header="0.31496062992125984" footer="0.31496062992125984"/>
  <pageSetup paperSize="9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2026-07-03T13:44:35Z</dcterms:modified>
</cp:coreProperties>
</file>