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ЕКОНОМІСТ\Кошторис, паспорт бюджетної програми, бюджет розвитку, міська цільова програма\ПАСПОРТ бюджетної рограми\2026\0212010\"/>
    </mc:Choice>
  </mc:AlternateContent>
  <bookViews>
    <workbookView xWindow="0" yWindow="0" windowWidth="28800" windowHeight="11730"/>
  </bookViews>
  <sheets>
    <sheet name="КПК0212010" sheetId="2" r:id="rId1"/>
  </sheets>
  <definedNames>
    <definedName name="__EDRPOU">КПК0212010!$AT$13</definedName>
    <definedName name="__EDRPOU_VV">КПК0212010!$BC$16</definedName>
    <definedName name="__KFKV">КПК0212010!$BB$19</definedName>
    <definedName name="__KLB">КПК0212010!$BC$13</definedName>
    <definedName name="__KPKVKMB">КПК0212010!$AC$19</definedName>
    <definedName name="__KTPKVKMB">КПК0212010!$AO$19</definedName>
    <definedName name="__KTVKVK">КПК0212010!$AH$13</definedName>
    <definedName name="__KTVKVKVV">КПК0212010!$AH$16</definedName>
    <definedName name="__NAME_ORG">КПК0212010!$B$13</definedName>
    <definedName name="__NAME_ORGVV">КПК0212010!$B$16</definedName>
    <definedName name="__NAME_TPKVKMB">КПК0212010!$B$19</definedName>
    <definedName name="_AS_SF">КПК0212010!$I$23</definedName>
    <definedName name="_AS_TOTAL">КПК0212010!$U$22</definedName>
    <definedName name="_AS_ZF">КПК0212010!$AS$22</definedName>
    <definedName name="_BASES">КПК0212010!$A$37</definedName>
    <definedName name="_DATE2">КПК0212010!$A$108</definedName>
    <definedName name="_DATEDOC">КПК0212010!$AO$7</definedName>
    <definedName name="_GOAL">КПК0212010!$A$30</definedName>
    <definedName name="_HBOS">КПК0212010!$AO$100</definedName>
    <definedName name="_HBOSFO">КПК0212010!$AO$106</definedName>
    <definedName name="_NAME_FINORG">КПК0212010!$A$103</definedName>
    <definedName name="_NUMDOC">КПК0212010!$AW$7</definedName>
    <definedName name="_R01G3">КПК0212010!$AC$47</definedName>
    <definedName name="_R01G4">КПК0212010!$AK$47</definedName>
    <definedName name="_R01G5">КПК0212010!$AS$47</definedName>
    <definedName name="_R02G3">КПК0212010!$AO$55</definedName>
    <definedName name="_R02G4">КПК0212010!$AW$55</definedName>
    <definedName name="_R02G5">КПК0212010!$BE$55</definedName>
    <definedName name="_R03G7">КПК0212010!$BA$63</definedName>
    <definedName name="T1RXXXXG1S">КПК0212010!$BM$26</definedName>
    <definedName name="T1RXXXXG2S">КПК0212010!$A$26</definedName>
    <definedName name="T2RXXXXG1S">КПК0212010!$BM$33</definedName>
    <definedName name="T2RXXXXG2S">КПК0212010!$A$33</definedName>
    <definedName name="T3RXXXXG1S">КПК0212010!$A$43</definedName>
    <definedName name="T3RXXXXG2S">КПК0212010!$D$43</definedName>
    <definedName name="T3RXXXXG3">КПК0212010!$AC$43</definedName>
    <definedName name="T3RXXXXG4">КПК0212010!$AK$43</definedName>
    <definedName name="T3RXXXXG5">КПК0212010!$AS$43</definedName>
    <definedName name="T4RXXXXG1S">КПК0212010!$A$53</definedName>
    <definedName name="T4RXXXXG2S">КПК0212010!$D$53</definedName>
    <definedName name="T4RXXXXG3">КПК0212010!$AO$53</definedName>
    <definedName name="T4RXXXXG4">КПК0212010!$AW$53</definedName>
    <definedName name="T4RXXXXG5">КПК0212010!$BE$53</definedName>
    <definedName name="T4RXXXXG6S">КПК0212010!$AB$53</definedName>
    <definedName name="T5RXXXXG1S">КПК0212010!$A$69</definedName>
    <definedName name="T5RXXXXG2S">КПК0212010!$D$69</definedName>
    <definedName name="T5RXXXXG3S">КПК0212010!$X$69</definedName>
    <definedName name="T5RXXXXG4S">КПК0212010!$AB$69</definedName>
    <definedName name="T5RXXXXG5">КПК0212010!$AO$69</definedName>
    <definedName name="T5RXXXXG6">КПК0212010!$AW$69</definedName>
    <definedName name="T5RXXXXG7">КПК0212010!$BE$69</definedName>
    <definedName name="T5RXXXXG8S">КПК0212010!$BM$69</definedName>
    <definedName name="T6RXXXXG1S">КПК0212010!$A$76</definedName>
    <definedName name="T6RXXXXG2S">КПК0212010!$D$76</definedName>
    <definedName name="T6RXXXXG3S">КПК0212010!$X$76</definedName>
    <definedName name="T6RXXXXG4S">КПК0212010!$AB$76</definedName>
    <definedName name="T6RXXXXG5">КПК0212010!$AO$76</definedName>
    <definedName name="T6RXXXXG6">КПК0212010!$AW$76</definedName>
    <definedName name="T6RXXXXG7">КПК0212010!$BE$76</definedName>
    <definedName name="T6RXXXXG8S">КПК0212010!$BM$76</definedName>
    <definedName name="T7RXXXXG1S">КПК0212010!$A$87</definedName>
    <definedName name="T7RXXXXG2S">КПК0212010!$D$87</definedName>
    <definedName name="T7RXXXXG3S">КПК0212010!$X$87</definedName>
    <definedName name="T7RXXXXG4S">КПК0212010!$AB$87</definedName>
    <definedName name="T7RXXXXG5">КПК0212010!$AO$87</definedName>
    <definedName name="T7RXXXXG6">КПК0212010!$AW$87</definedName>
    <definedName name="T7RXXXXG7">КПК0212010!$BE$87</definedName>
    <definedName name="T7RXXXXG8S">КПК0212010!$BM$87</definedName>
    <definedName name="T8RXXXXG1S">КПК0212010!$A$94</definedName>
    <definedName name="T8RXXXXG2S">КПК0212010!$D$94</definedName>
    <definedName name="T8RXXXXG3S">КПК0212010!$X$94</definedName>
    <definedName name="T8RXXXXG4S">КПК0212010!$AB$94</definedName>
    <definedName name="T8RXXXXG5">КПК0212010!$AO$94</definedName>
    <definedName name="T8RXXXXG6">КПК0212010!$AW$94</definedName>
    <definedName name="T8RXXXXG7">КПК0212010!$BE$94</definedName>
    <definedName name="T8RXXXXG8S">КПК0212010!$BM$94</definedName>
    <definedName name="T9RXXXXG10">КПК0212010!$BN$61</definedName>
    <definedName name="T9RXXXXG1S">КПК0212010!$A$61</definedName>
    <definedName name="T9RXXXXG2S">КПК0212010!$D$61</definedName>
    <definedName name="T9RXXXXG3S">КПК0212010!$X$61</definedName>
    <definedName name="T9RXXXXG4S">КПК0212010!$AG$61</definedName>
    <definedName name="T9RXXXXG5">КПК0212010!$AM$61</definedName>
    <definedName name="T9RXXXXG6">КПК0212010!$AT$61</definedName>
    <definedName name="T9RXXXXG7">КПК0212010!$BA$61</definedName>
    <definedName name="T9RXXXXG8">КПК0212010!$BH$61</definedName>
    <definedName name="T9RXXXXG9">КПК0212010!$BM$61</definedName>
    <definedName name="TABL1">КПК0212010!$A$26:$BM$26</definedName>
    <definedName name="TABL2">КПК0212010!$A$33:$BM$33</definedName>
    <definedName name="TABL3">КПК0212010!$A$43:$AZ$43</definedName>
    <definedName name="TABL4">КПК0212010!$A$53:$BL$53</definedName>
    <definedName name="TABL5">КПК0212010!$A$69:$BM$69</definedName>
    <definedName name="TABL6">КПК0212010!$A$76:$BM$76</definedName>
    <definedName name="TABL7">КПК0212010!$A$87:$BM$87</definedName>
    <definedName name="TABL8">КПК0212010!$A$94:$BM$94</definedName>
    <definedName name="TABL9">КПК0212010!$A$61:$BN$61</definedName>
    <definedName name="_xlnm.Print_Area" localSheetId="0">КПК0212010!$A$1:$BM$110</definedName>
  </definedNames>
  <calcPr calcId="162913"/>
</workbook>
</file>

<file path=xl/calcChain.xml><?xml version="1.0" encoding="utf-8"?>
<calcChain xmlns="http://schemas.openxmlformats.org/spreadsheetml/2006/main">
  <c r="BE96" i="2" l="1"/>
  <c r="AO96" i="2"/>
  <c r="BE97" i="2"/>
  <c r="AO97" i="2"/>
  <c r="BE92" i="2"/>
  <c r="BE91" i="2"/>
  <c r="AO92" i="2"/>
  <c r="AO91" i="2"/>
  <c r="BE90" i="2"/>
  <c r="AO90" i="2"/>
  <c r="BE89" i="2"/>
  <c r="AO89" i="2"/>
  <c r="BE88" i="2"/>
  <c r="AO88" i="2"/>
  <c r="BE78" i="2"/>
  <c r="BE77" i="2"/>
  <c r="BE74" i="2"/>
  <c r="BE72" i="2"/>
  <c r="BE71" i="2"/>
  <c r="BE55" i="2"/>
  <c r="BE54" i="2"/>
  <c r="AO54" i="2"/>
  <c r="AS47" i="2"/>
  <c r="AS46" i="2"/>
  <c r="AS45" i="2"/>
  <c r="AS44" i="2"/>
  <c r="AC47" i="2"/>
  <c r="AC46" i="2"/>
</calcChain>
</file>

<file path=xl/sharedStrings.xml><?xml version="1.0" encoding="utf-8"?>
<sst xmlns="http://schemas.openxmlformats.org/spreadsheetml/2006/main" count="263" uniqueCount="216">
  <si>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</si>
  <si>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</si>
  <si>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</si>
  <si>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</si>
  <si>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</si>
  <si>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</si>
  <si>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</si>
  <si>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</si>
  <si>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</si>
  <si>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</si>
  <si>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</si>
  <si>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</si>
  <si>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</si>
  <si>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</si>
  <si>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</si>
  <si>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</si>
  <si>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</si>
  <si>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</si>
  <si>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</si>
  <si>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</si>
  <si>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</si>
  <si>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</si>
  <si>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</si>
  <si>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</si>
  <si>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</si>
  <si>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</si>
  <si>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</si>
  <si>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</si>
  <si>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</si>
  <si>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</si>
  <si>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</si>
  <si>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</si>
  <si>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</si>
  <si>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</si>
  <si>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</si>
  <si>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</si>
  <si>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</si>
  <si>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</si>
  <si>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</si>
  <si>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</si>
  <si>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</si>
  <si>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</si>
  <si>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</si>
  <si>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</si>
  <si>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</si>
  <si>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</si>
  <si>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</si>
  <si>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</si>
  <si>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</si>
  <si>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</si>
  <si>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</si>
  <si>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</si>
  <si>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</si>
  <si>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</si>
  <si>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</si>
  <si>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</si>
  <si>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</si>
  <si>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</si>
  <si>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</si>
  <si>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</si>
  <si>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</si>
  <si>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</si>
  <si>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</si>
  <si>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</si>
  <si>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</si>
  <si>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</si>
  <si>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</si>
  <si>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</si>
  <si>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</si>
  <si>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</si>
  <si>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</si>
  <si>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</si>
  <si>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</si>
  <si>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</si>
  <si>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</si>
  <si>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</si>
  <si>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</si>
  <si>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</si>
  <si>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</si>
  <si>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</si>
  <si>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</si>
  <si>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</si>
  <si>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</si>
  <si>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</si>
  <si>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</si>
  <si>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</si>
  <si>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</si>
  <si>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</si>
  <si>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</si>
  <si>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</si>
  <si>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</si>
  <si>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</si>
  <si>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</si>
  <si>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</si>
  <si>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</si>
  <si>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</si>
  <si>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</si>
  <si>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</si>
  <si>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</si>
  <si>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</si>
  <si>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</si>
  <si>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</si>
  <si>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</si>
  <si>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</si>
  <si>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</si>
  <si>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</si>
  <si>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</si>
  <si>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</si>
  <si>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</si>
  <si>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</si>
  <si>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</si>
  <si>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</si>
  <si>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</si>
  <si>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</si>
  <si>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</si>
  <si>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</si>
  <si>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</si>
  <si>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</si>
  <si>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</si>
  <si>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</si>
  <si>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</si>
  <si>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</si>
  <si>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</si>
  <si>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04061783</t>
  </si>
  <si>
    <t>2553800000</t>
  </si>
  <si>
    <t>02</t>
  </si>
  <si>
    <t>021</t>
  </si>
  <si>
    <t>0212010</t>
  </si>
  <si>
    <t>2010</t>
  </si>
  <si>
    <t>0731</t>
  </si>
  <si>
    <t>Загальний доступ до медичної допомоги, профілактики, діагностики, лікування та догляду,  в т.ч. представників пільгових та вразливих категорій населення з урахуванням  гендерно-чутливих аспектів</t>
  </si>
  <si>
    <t>139_0_1</t>
  </si>
  <si>
    <t>статистична звітність, форма №20,таб.3100</t>
  </si>
  <si>
    <t>осіб</t>
  </si>
  <si>
    <t>кількість пролікованих випадків (кількість лікарських відвідувань та пролікованих хворих)</t>
  </si>
  <si>
    <t>3829_0_1</t>
  </si>
  <si>
    <t>статистичні звіти, форма №20, таб.3100</t>
  </si>
  <si>
    <t>у т.ч.чоловіків</t>
  </si>
  <si>
    <t>3828_0_1</t>
  </si>
  <si>
    <t>у т.ч.жінок</t>
  </si>
  <si>
    <t>135_0_1</t>
  </si>
  <si>
    <t>кількість народжених</t>
  </si>
  <si>
    <t>136_0_1</t>
  </si>
  <si>
    <t>з них: хлопців</t>
  </si>
  <si>
    <t>137_0_1</t>
  </si>
  <si>
    <t>дівчат</t>
  </si>
  <si>
    <t>3976_0_1</t>
  </si>
  <si>
    <t>технічна документація на будівлі</t>
  </si>
  <si>
    <t>кв. м.</t>
  </si>
  <si>
    <t>загальна площа опалювальних приміщень структурних підрозділів</t>
  </si>
  <si>
    <t>2332_0_1</t>
  </si>
  <si>
    <t>внутрішній облік</t>
  </si>
  <si>
    <t>од.</t>
  </si>
  <si>
    <t>кількість одиниць придбаного обладнання та предметів довгострокового користування</t>
  </si>
  <si>
    <t>2336_0_1</t>
  </si>
  <si>
    <t>кількість обєктів капітального ремонту</t>
  </si>
  <si>
    <t>129_0_1</t>
  </si>
  <si>
    <t>статистична звітність</t>
  </si>
  <si>
    <t>кількість установ</t>
  </si>
  <si>
    <t>1957_0_1</t>
  </si>
  <si>
    <t>кошторисні призначення</t>
  </si>
  <si>
    <t>грн.</t>
  </si>
  <si>
    <t>обсяг видатків фінансової підтримки установи, що надає вторинну медичну допомогу населенню</t>
  </si>
  <si>
    <t>3074_0_1</t>
  </si>
  <si>
    <t>в т.ч. обсяг видатків на оплату енергоносіїв та комунальних послуг всього</t>
  </si>
  <si>
    <t>2331_0_1</t>
  </si>
  <si>
    <t>обсяг видатків на закупівлю обладнання і предметів довгосторокового користування</t>
  </si>
  <si>
    <t>2335_0_1</t>
  </si>
  <si>
    <t>обсяг видатків на капітальний ремонт</t>
  </si>
  <si>
    <t>розрахунок (обсяг видатків /кількість хворих, в т.ч. по полікл. та стаціон.))</t>
  </si>
  <si>
    <t>3830_0_1</t>
  </si>
  <si>
    <t>середні витрати на пролікований випадок</t>
  </si>
  <si>
    <t>розрахунок (сума видатків на оплату енергоносіїв/ кількість лікарських відвідувань)</t>
  </si>
  <si>
    <t>162_0_1</t>
  </si>
  <si>
    <t>в т.ч. середні видатки енергоносіїв на одну особу (лікарські відвідування)</t>
  </si>
  <si>
    <t>розрахунок (сума видатків на оплату енергоносіїв/ площа опалювальних приміщень)</t>
  </si>
  <si>
    <t>3973_0_1</t>
  </si>
  <si>
    <t>середні видатки на оплату (відшкодування вартості) послуг з теплопостачання, водопостачання і водовідведення, розподілу (передачі) та споживання електр., ін.послуг на 1кв.м площ приміщень структ.підрозділів, що надають вторинну мед.допомогу</t>
  </si>
  <si>
    <t>розрахунок (обсяг видатків / кількість одиниць придбання обладнання та предметів довгострокового користування)</t>
  </si>
  <si>
    <t>3500_0_1</t>
  </si>
  <si>
    <t>середні видатки на придбання одиниці обладнання</t>
  </si>
  <si>
    <t>розрахунок (обсяг видатків / кількість одиниць об'єктів капітального ремонту)</t>
  </si>
  <si>
    <t>2338_0_1</t>
  </si>
  <si>
    <t>середні видатки на один об`єкт капітального ремонту</t>
  </si>
  <si>
    <t>Забезпечення підвищення рівня надання медичної допомоги  та збереження здоров`я жінок та чоловіків Ніжинської міської територіальної громади</t>
  </si>
  <si>
    <t>рішення міської ради</t>
  </si>
  <si>
    <t>Міська цільова Програма фінансової підтримки комунального некомерційного підприємства «Ніжинська центральна міська лікарня імені Миколи Галицького»  Ніжинської міської ради Чернігівської області на 2026 рік</t>
  </si>
  <si>
    <t>3077_0_1</t>
  </si>
  <si>
    <t>розрахунок (касові видатки на енергоносії на звітний період/плановий обсяг видатків*100)</t>
  </si>
  <si>
    <t>забезпеченість закладів енергоносіями та комунальними послугами</t>
  </si>
  <si>
    <t>відс.</t>
  </si>
  <si>
    <t>3785_0_1</t>
  </si>
  <si>
    <t>розрахунок (касові видатки на придбання обладнання на звітний період/плановий обсяг видатків на придбання обладнання*100)</t>
  </si>
  <si>
    <t>рівень виконання придбання обладнання і предметів довгострокового користування</t>
  </si>
  <si>
    <t>3501_0_1</t>
  </si>
  <si>
    <t>розрахунок (касові видатки на звітний період на виконання капітального ремонту/плановий обсяг видатків*100)</t>
  </si>
  <si>
    <t>рівень виконання капітального ремонту</t>
  </si>
  <si>
    <t>Забезпечення надання вторинної  медичноїї допомоги населенню</t>
  </si>
  <si>
    <t>Придбання обладнання і предметів довгострокового користування</t>
  </si>
  <si>
    <t>Проведення капітальних ремонтів</t>
  </si>
  <si>
    <t xml:space="preserve"> </t>
  </si>
  <si>
    <t>Виконавчий комітет Нiжинської мiської ради Чернігівської області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</si>
  <si>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</si>
  <si>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</si>
  <si>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Багатопрофільна стаціонарна медична допомога населенню</t>
  </si>
  <si>
    <t>Підвищення рівня надання медичної допомоги та збереження здоров’я жінок та чоловіків Ніжинської територіальної громади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</si>
  <si>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</si>
  <si>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</si>
  <si>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з питань діяльності виконавчих органів ради</t>
  </si>
  <si>
    <t>Сергій СМАГА</t>
  </si>
  <si>
    <t>Фінансове управління Ніжинської міської ради</t>
  </si>
  <si>
    <t>Начальник фінінсового управління</t>
  </si>
  <si>
    <t>Людмила ПИСАРЕНКО</t>
  </si>
  <si>
    <t xml:space="preserve">  .  .    </t>
  </si>
  <si>
    <t>- Закон України «Про місцеве самоврядування в Україні» від 21.05.1997р. №280/97-ВР (зі змінами);_x000D__x000D_
- Закон України «Основи законодавства України про охорону здоров’я» від 19.11.1992 р. №2801-Х11,;_x000D__x000D_
- Закон України «Про державні фінансові гарантії медичного обслуговування населення» від 19.10.2017 р. №2168-У111;_x000D__x000D_
- Закон України «Про захист населення від інфекційних хвороб» від 06.04.2000 р. №1645-111/зі змінами/;_x000D__x000D_
- наказ МОЗ №595 від 16.09.2011 «Про порядок проведення профілактичних щеплень в Україні та контроль якості й обігу медичних і імунобіологічних препаратів»;_x000D__x000D_
- Наказ МОЗ від 2 березня 2011 року №127 «Про затвердження примірних табелів оснащення медичною технікою та виробами медичного призначення центральної районної(районної) та центральної міської(міської)лікарень»;_x000D__x000D_
-  протоколи та стандарти надання медичної допомоги при різних нозологічних формах захворювань та станів;_x000D__x000D_
- постанова Кабінету Міністрів України від 11.07.2002 року № 955 “Про затвердження програми надання громадянам гарантованої державної безоплатної медичної допомоги”;_x000D__x000D_
- рішення міської ради від 24.12.2025 року №5-52/2025;_x000D__x000D_
- рішення міської ради від 24.12.2025 року №6-52/2025;_x000D__x000D_
- рішення міської ради від 13.02.2026 року №12-53/2026;_x000D__x000D_
- рішення виконавчого комітету від 19.03.2026 року №119;_x000D__x000D_
- рішення міської ради від 31.03.2026 року №3-54/2026;_x000D__x000D_
- рішення міської ради від 21.05.2026 року №10-55/2026;_x000D__x000D_
- рішення міської ради від 13.07.2026 року №4-56/2026;_x000D__x000D_
- рішення міської ради від 02.10.2026 року №16-57/2026</t>
  </si>
  <si>
    <t>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</si>
</sst>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2" fillId="0" borderId="8" xfId="0" applyNumberFormat="1" applyFont="1" applyFill="1" applyBorder="1" applyAlignment="1">
      <alignment horizontal="center" vertical="center" wrapText="1"/>
    </xf>
    <xf numFmtId="4" fontId="22" fillId="0" borderId="9" xfId="0" applyNumberFormat="1" applyFont="1" applyFill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22" fillId="0" borderId="6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22" fillId="0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8" xfId="0" applyNumberFormat="1" applyFont="1" applyFill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NumberFormat="1" applyFont="1" applyBorder="1" applyAlignment="1">
      <alignment horizontal="left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Fill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164" fontId="22" fillId="0" borderId="8" xfId="0" applyNumberFormat="1" applyFont="1" applyFill="1" applyBorder="1" applyAlignment="1">
      <alignment horizontal="center" vertical="center" wrapText="1"/>
    </xf>
    <xf numFmtId="164" fontId="22" fillId="0" borderId="9" xfId="0" applyNumberFormat="1" applyFont="1" applyFill="1" applyBorder="1" applyAlignment="1">
      <alignment horizontal="center" vertical="center" wrapText="1"/>
    </xf>
    <xf numFmtId="164" fontId="22" fillId="0" borderId="1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0"/>
  <sheetViews>
    <sheetView tabSelected="1" topLeftCell="A91" zoomScaleNormal="100" zoomScaleSheetLayoutView="100" workbookViewId="0">
      <selection activeCell="A11" sqref="A11:BL1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50" t="s">
        <v>80</v>
      </c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4" t="s">
        <v>200</v>
      </c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6" t="s">
        <v>201</v>
      </c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7" t="s">
        <v>5</v>
      </c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58">
        <v>46310</v>
      </c>
      <c r="AP7" s="158"/>
      <c r="AQ7" s="158"/>
      <c r="AR7" s="158"/>
      <c r="AS7" s="158"/>
      <c r="AT7" s="158"/>
      <c r="AU7" s="158"/>
      <c r="AV7" s="38" t="s">
        <v>26</v>
      </c>
      <c r="AW7" s="159" t="s">
        <v>215</v>
      </c>
      <c r="AX7" s="159"/>
      <c r="AY7" s="159"/>
      <c r="AZ7" s="159"/>
      <c r="BA7" s="159"/>
      <c r="BB7" s="159"/>
      <c r="BC7" s="159"/>
      <c r="BD7" s="159"/>
      <c r="BE7" s="159"/>
      <c r="BF7" s="159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60" t="s">
        <v>6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60" t="s">
        <v>202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08" t="s">
        <v>203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42"/>
      <c r="AH13" s="105" t="s">
        <v>125</v>
      </c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42"/>
      <c r="AT13" s="105" t="s">
        <v>123</v>
      </c>
      <c r="AU13" s="106"/>
      <c r="AV13" s="106"/>
      <c r="AW13" s="106"/>
      <c r="AX13" s="106"/>
      <c r="AY13" s="106"/>
      <c r="AZ13" s="106"/>
      <c r="BA13" s="106"/>
      <c r="BB13" s="43"/>
      <c r="BC13" s="13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107" t="s">
        <v>81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6"/>
      <c r="AH14" s="107" t="s">
        <v>82</v>
      </c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6"/>
      <c r="AT14" s="107" t="s">
        <v>20</v>
      </c>
      <c r="AU14" s="107"/>
      <c r="AV14" s="107"/>
      <c r="AW14" s="107"/>
      <c r="AX14" s="107"/>
      <c r="AY14" s="107"/>
      <c r="AZ14" s="107"/>
      <c r="BA14" s="107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08" t="s">
        <v>203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42"/>
      <c r="AH16" s="105" t="s">
        <v>126</v>
      </c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5"/>
      <c r="BC16" s="105" t="s">
        <v>123</v>
      </c>
      <c r="BD16" s="106"/>
      <c r="BE16" s="106"/>
      <c r="BF16" s="106"/>
      <c r="BG16" s="106"/>
      <c r="BH16" s="106"/>
      <c r="BI16" s="106"/>
      <c r="BJ16" s="106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107" t="s">
        <v>83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6"/>
      <c r="AH17" s="107" t="s">
        <v>84</v>
      </c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5"/>
      <c r="BC17" s="107" t="s">
        <v>20</v>
      </c>
      <c r="BD17" s="107"/>
      <c r="BE17" s="107"/>
      <c r="BF17" s="107"/>
      <c r="BG17" s="107"/>
      <c r="BH17" s="107"/>
      <c r="BI17" s="107"/>
      <c r="BJ17" s="107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08" t="s">
        <v>204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5"/>
      <c r="AC19" s="105" t="s">
        <v>127</v>
      </c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3"/>
      <c r="AO19" s="105" t="s">
        <v>128</v>
      </c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5"/>
      <c r="BB19" s="105" t="s">
        <v>129</v>
      </c>
      <c r="BC19" s="106"/>
      <c r="BD19" s="106"/>
      <c r="BE19" s="106"/>
      <c r="BF19" s="106"/>
      <c r="BG19" s="106"/>
      <c r="BH19" s="106"/>
      <c r="BI19" s="106"/>
      <c r="BJ19" s="106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07" t="s">
        <v>21</v>
      </c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3"/>
      <c r="AO20" s="107" t="s">
        <v>22</v>
      </c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5"/>
      <c r="BB20" s="161" t="s">
        <v>23</v>
      </c>
      <c r="BC20" s="161"/>
      <c r="BD20" s="161"/>
      <c r="BE20" s="161"/>
      <c r="BF20" s="161"/>
      <c r="BG20" s="161"/>
      <c r="BH20" s="161"/>
      <c r="BI20" s="161"/>
      <c r="BJ20" s="161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11" t="s">
        <v>18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2">
        <v>59388700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51" t="s">
        <v>19</v>
      </c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12">
        <v>59388700</v>
      </c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0" t="s">
        <v>7</v>
      </c>
      <c r="BE22" s="110"/>
      <c r="BF22" s="110"/>
      <c r="BG22" s="110"/>
      <c r="BH22" s="110"/>
      <c r="BI22" s="110"/>
      <c r="BJ22" s="110"/>
      <c r="BK22" s="110"/>
      <c r="BL22" s="110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110" t="s">
        <v>27</v>
      </c>
      <c r="B23" s="110"/>
      <c r="C23" s="110"/>
      <c r="D23" s="110"/>
      <c r="E23" s="110"/>
      <c r="F23" s="110"/>
      <c r="G23" s="110"/>
      <c r="H23" s="110"/>
      <c r="I23" s="112">
        <v>0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0" t="s">
        <v>8</v>
      </c>
      <c r="U23" s="110"/>
      <c r="V23" s="110"/>
      <c r="W23" s="110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110" t="s">
        <v>85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110" t="s">
        <v>29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109" t="s">
        <v>130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40">
        <v>2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53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110" t="s">
        <v>86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109" t="s">
        <v>205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09"/>
      <c r="BL30" s="10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110" t="s">
        <v>87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110" t="s">
        <v>30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09" t="s">
        <v>184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53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110" t="s">
        <v>88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267.75" customHeight="1" x14ac:dyDescent="0.2">
      <c r="A37" s="156" t="s">
        <v>214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6"/>
      <c r="AY37" s="156"/>
      <c r="AZ37" s="156"/>
      <c r="BA37" s="156"/>
      <c r="BB37" s="156"/>
      <c r="BC37" s="156"/>
      <c r="BD37" s="156"/>
      <c r="BE37" s="156"/>
      <c r="BF37" s="156"/>
      <c r="BG37" s="156"/>
      <c r="BH37" s="156"/>
      <c r="BI37" s="156"/>
      <c r="BJ37" s="156"/>
      <c r="BK37" s="156"/>
      <c r="BL37" s="15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110" t="s">
        <v>89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57" t="s">
        <v>65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99" t="s">
        <v>10</v>
      </c>
      <c r="B41" s="99"/>
      <c r="C41" s="99"/>
      <c r="D41" s="129" t="s">
        <v>9</v>
      </c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1"/>
      <c r="AC41" s="99" t="s">
        <v>11</v>
      </c>
      <c r="AD41" s="99"/>
      <c r="AE41" s="99"/>
      <c r="AF41" s="99"/>
      <c r="AG41" s="99"/>
      <c r="AH41" s="99"/>
      <c r="AI41" s="99"/>
      <c r="AJ41" s="99"/>
      <c r="AK41" s="99" t="s">
        <v>12</v>
      </c>
      <c r="AL41" s="99"/>
      <c r="AM41" s="99"/>
      <c r="AN41" s="99"/>
      <c r="AO41" s="99"/>
      <c r="AP41" s="99"/>
      <c r="AQ41" s="99"/>
      <c r="AR41" s="99"/>
      <c r="AS41" s="99" t="s">
        <v>91</v>
      </c>
      <c r="AT41" s="99"/>
      <c r="AU41" s="99"/>
      <c r="AV41" s="99"/>
      <c r="AW41" s="99"/>
      <c r="AX41" s="99"/>
      <c r="AY41" s="99"/>
      <c r="AZ41" s="99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100">
        <v>1</v>
      </c>
      <c r="B42" s="100"/>
      <c r="C42" s="100"/>
      <c r="D42" s="132">
        <v>2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100">
        <v>3</v>
      </c>
      <c r="AD42" s="100"/>
      <c r="AE42" s="100"/>
      <c r="AF42" s="100"/>
      <c r="AG42" s="100"/>
      <c r="AH42" s="100"/>
      <c r="AI42" s="100"/>
      <c r="AJ42" s="100"/>
      <c r="AK42" s="100">
        <v>4</v>
      </c>
      <c r="AL42" s="100"/>
      <c r="AM42" s="100"/>
      <c r="AN42" s="100"/>
      <c r="AO42" s="100"/>
      <c r="AP42" s="100"/>
      <c r="AQ42" s="100"/>
      <c r="AR42" s="100"/>
      <c r="AS42" s="100">
        <v>5</v>
      </c>
      <c r="AT42" s="100"/>
      <c r="AU42" s="100"/>
      <c r="AV42" s="100"/>
      <c r="AW42" s="100"/>
      <c r="AX42" s="100"/>
      <c r="AY42" s="100"/>
      <c r="AZ42" s="100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139" t="s">
        <v>33</v>
      </c>
      <c r="B43" s="139"/>
      <c r="C43" s="139"/>
      <c r="D43" s="54" t="s">
        <v>32</v>
      </c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6"/>
      <c r="AC43" s="66" t="s">
        <v>34</v>
      </c>
      <c r="AD43" s="66"/>
      <c r="AE43" s="66"/>
      <c r="AF43" s="66"/>
      <c r="AG43" s="66"/>
      <c r="AH43" s="66"/>
      <c r="AI43" s="66"/>
      <c r="AJ43" s="66"/>
      <c r="AK43" s="66" t="s">
        <v>35</v>
      </c>
      <c r="AL43" s="66"/>
      <c r="AM43" s="66"/>
      <c r="AN43" s="66"/>
      <c r="AO43" s="66"/>
      <c r="AP43" s="66"/>
      <c r="AQ43" s="66"/>
      <c r="AR43" s="66"/>
      <c r="AS43" s="66" t="s">
        <v>36</v>
      </c>
      <c r="AT43" s="66"/>
      <c r="AU43" s="66"/>
      <c r="AV43" s="66"/>
      <c r="AW43" s="66"/>
      <c r="AX43" s="66"/>
      <c r="AY43" s="66"/>
      <c r="AZ43" s="66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54">
        <v>1</v>
      </c>
      <c r="B44" s="55"/>
      <c r="C44" s="56"/>
      <c r="D44" s="57" t="s">
        <v>197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9"/>
      <c r="AC44" s="60">
        <v>51662700</v>
      </c>
      <c r="AD44" s="61"/>
      <c r="AE44" s="61"/>
      <c r="AF44" s="61"/>
      <c r="AG44" s="61"/>
      <c r="AH44" s="61"/>
      <c r="AI44" s="61"/>
      <c r="AJ44" s="62"/>
      <c r="AK44" s="63">
        <v>0</v>
      </c>
      <c r="AL44" s="64"/>
      <c r="AM44" s="64"/>
      <c r="AN44" s="64"/>
      <c r="AO44" s="64"/>
      <c r="AP44" s="64"/>
      <c r="AQ44" s="64"/>
      <c r="AR44" s="65"/>
      <c r="AS44" s="63">
        <f>AC44+AK44</f>
        <v>51662700</v>
      </c>
      <c r="AT44" s="64"/>
      <c r="AU44" s="64"/>
      <c r="AV44" s="64"/>
      <c r="AW44" s="64"/>
      <c r="AX44" s="64"/>
      <c r="AY44" s="64"/>
      <c r="AZ44" s="65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53" t="s">
        <v>68</v>
      </c>
    </row>
    <row r="45" spans="1:79" ht="31.5" customHeight="1" x14ac:dyDescent="0.25">
      <c r="A45" s="54">
        <v>2</v>
      </c>
      <c r="B45" s="55"/>
      <c r="C45" s="56"/>
      <c r="D45" s="57" t="s">
        <v>198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60">
        <v>2476000</v>
      </c>
      <c r="AD45" s="61"/>
      <c r="AE45" s="61"/>
      <c r="AF45" s="61"/>
      <c r="AG45" s="61"/>
      <c r="AH45" s="61"/>
      <c r="AI45" s="61"/>
      <c r="AJ45" s="62"/>
      <c r="AK45" s="63">
        <v>0</v>
      </c>
      <c r="AL45" s="64"/>
      <c r="AM45" s="64"/>
      <c r="AN45" s="64"/>
      <c r="AO45" s="64"/>
      <c r="AP45" s="64"/>
      <c r="AQ45" s="64"/>
      <c r="AR45" s="65"/>
      <c r="AS45" s="63">
        <f>AC45+AK45</f>
        <v>2476000</v>
      </c>
      <c r="AT45" s="64"/>
      <c r="AU45" s="64"/>
      <c r="AV45" s="64"/>
      <c r="AW45" s="64"/>
      <c r="AX45" s="64"/>
      <c r="AY45" s="64"/>
      <c r="AZ45" s="65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53"/>
    </row>
    <row r="46" spans="1:79" ht="15.75" customHeight="1" x14ac:dyDescent="0.25">
      <c r="A46" s="54">
        <v>3</v>
      </c>
      <c r="B46" s="55"/>
      <c r="C46" s="56"/>
      <c r="D46" s="57" t="s">
        <v>199</v>
      </c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9"/>
      <c r="AC46" s="60">
        <f>5500000-250000</f>
        <v>5250000</v>
      </c>
      <c r="AD46" s="61"/>
      <c r="AE46" s="61"/>
      <c r="AF46" s="61"/>
      <c r="AG46" s="61"/>
      <c r="AH46" s="61"/>
      <c r="AI46" s="61"/>
      <c r="AJ46" s="62"/>
      <c r="AK46" s="63">
        <v>0</v>
      </c>
      <c r="AL46" s="64"/>
      <c r="AM46" s="64"/>
      <c r="AN46" s="64"/>
      <c r="AO46" s="64"/>
      <c r="AP46" s="64"/>
      <c r="AQ46" s="64"/>
      <c r="AR46" s="65"/>
      <c r="AS46" s="63">
        <f>AC46+AK46</f>
        <v>5250000</v>
      </c>
      <c r="AT46" s="64"/>
      <c r="AU46" s="64"/>
      <c r="AV46" s="64"/>
      <c r="AW46" s="64"/>
      <c r="AX46" s="64"/>
      <c r="AY46" s="64"/>
      <c r="AZ46" s="65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53"/>
    </row>
    <row r="47" spans="1:79" ht="17.100000000000001" customHeight="1" x14ac:dyDescent="0.25">
      <c r="A47" s="69" t="s">
        <v>90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72">
        <f>AC44+AC45+AC46</f>
        <v>59388700</v>
      </c>
      <c r="AD47" s="72"/>
      <c r="AE47" s="72"/>
      <c r="AF47" s="72"/>
      <c r="AG47" s="72"/>
      <c r="AH47" s="72"/>
      <c r="AI47" s="72"/>
      <c r="AJ47" s="72"/>
      <c r="AK47" s="66">
        <v>0</v>
      </c>
      <c r="AL47" s="66"/>
      <c r="AM47" s="66"/>
      <c r="AN47" s="66"/>
      <c r="AO47" s="66"/>
      <c r="AP47" s="66"/>
      <c r="AQ47" s="66"/>
      <c r="AR47" s="66"/>
      <c r="AS47" s="66">
        <f>_R01G3+_R01G4</f>
        <v>59388700</v>
      </c>
      <c r="AT47" s="66"/>
      <c r="AU47" s="66"/>
      <c r="AV47" s="66"/>
      <c r="AW47" s="66"/>
      <c r="AX47" s="66"/>
      <c r="AY47" s="66"/>
      <c r="AZ47" s="66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110" t="s">
        <v>92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57" t="s">
        <v>65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99" t="s">
        <v>10</v>
      </c>
      <c r="B51" s="99"/>
      <c r="C51" s="99"/>
      <c r="D51" s="129" t="s">
        <v>13</v>
      </c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1"/>
      <c r="AB51" s="99" t="s">
        <v>93</v>
      </c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 t="s">
        <v>11</v>
      </c>
      <c r="AP51" s="99"/>
      <c r="AQ51" s="99"/>
      <c r="AR51" s="99"/>
      <c r="AS51" s="99"/>
      <c r="AT51" s="99"/>
      <c r="AU51" s="99"/>
      <c r="AV51" s="99"/>
      <c r="AW51" s="99" t="s">
        <v>12</v>
      </c>
      <c r="AX51" s="99"/>
      <c r="AY51" s="99"/>
      <c r="AZ51" s="99"/>
      <c r="BA51" s="99"/>
      <c r="BB51" s="99"/>
      <c r="BC51" s="99"/>
      <c r="BD51" s="99"/>
      <c r="BE51" s="99" t="s">
        <v>91</v>
      </c>
      <c r="BF51" s="99"/>
      <c r="BG51" s="99"/>
      <c r="BH51" s="99"/>
      <c r="BI51" s="99"/>
      <c r="BJ51" s="99"/>
      <c r="BK51" s="99"/>
      <c r="BL51" s="9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100">
        <v>1</v>
      </c>
      <c r="B52" s="100"/>
      <c r="C52" s="100"/>
      <c r="D52" s="132">
        <v>2</v>
      </c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4"/>
      <c r="AB52" s="100">
        <v>3</v>
      </c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>
        <v>4</v>
      </c>
      <c r="AP52" s="100"/>
      <c r="AQ52" s="100"/>
      <c r="AR52" s="100"/>
      <c r="AS52" s="100"/>
      <c r="AT52" s="100"/>
      <c r="AU52" s="100"/>
      <c r="AV52" s="100"/>
      <c r="AW52" s="100">
        <v>5</v>
      </c>
      <c r="AX52" s="100"/>
      <c r="AY52" s="100"/>
      <c r="AZ52" s="100"/>
      <c r="BA52" s="100"/>
      <c r="BB52" s="100"/>
      <c r="BC52" s="100"/>
      <c r="BD52" s="100"/>
      <c r="BE52" s="100">
        <v>6</v>
      </c>
      <c r="BF52" s="100"/>
      <c r="BG52" s="100"/>
      <c r="BH52" s="100"/>
      <c r="BI52" s="100"/>
      <c r="BJ52" s="100"/>
      <c r="BK52" s="100"/>
      <c r="BL52" s="10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139" t="s">
        <v>72</v>
      </c>
      <c r="B53" s="139"/>
      <c r="C53" s="139"/>
      <c r="D53" s="57" t="s">
        <v>73</v>
      </c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1"/>
      <c r="AB53" s="123" t="s">
        <v>94</v>
      </c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03" t="s">
        <v>74</v>
      </c>
      <c r="AP53" s="103"/>
      <c r="AQ53" s="103"/>
      <c r="AR53" s="103"/>
      <c r="AS53" s="103"/>
      <c r="AT53" s="103"/>
      <c r="AU53" s="103"/>
      <c r="AV53" s="103"/>
      <c r="AW53" s="103" t="s">
        <v>75</v>
      </c>
      <c r="AX53" s="103"/>
      <c r="AY53" s="103"/>
      <c r="AZ53" s="103"/>
      <c r="BA53" s="103"/>
      <c r="BB53" s="103"/>
      <c r="BC53" s="103"/>
      <c r="BD53" s="103"/>
      <c r="BE53" s="103" t="s">
        <v>76</v>
      </c>
      <c r="BF53" s="103"/>
      <c r="BG53" s="103"/>
      <c r="BH53" s="103"/>
      <c r="BI53" s="103"/>
      <c r="BJ53" s="103"/>
      <c r="BK53" s="103"/>
      <c r="BL53" s="10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54">
        <v>1</v>
      </c>
      <c r="B54" s="55"/>
      <c r="C54" s="56"/>
      <c r="D54" s="57" t="s">
        <v>186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102" t="s">
        <v>185</v>
      </c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9"/>
      <c r="AO54" s="66">
        <f>_R01G3</f>
        <v>59388700</v>
      </c>
      <c r="AP54" s="66"/>
      <c r="AQ54" s="66"/>
      <c r="AR54" s="66"/>
      <c r="AS54" s="66"/>
      <c r="AT54" s="66"/>
      <c r="AU54" s="66"/>
      <c r="AV54" s="66"/>
      <c r="AW54" s="66">
        <v>0</v>
      </c>
      <c r="AX54" s="66"/>
      <c r="AY54" s="66"/>
      <c r="AZ54" s="66"/>
      <c r="BA54" s="66"/>
      <c r="BB54" s="66"/>
      <c r="BC54" s="66"/>
      <c r="BD54" s="66"/>
      <c r="BE54" s="66">
        <f>AO54+AW54</f>
        <v>59388700</v>
      </c>
      <c r="BF54" s="66"/>
      <c r="BG54" s="66"/>
      <c r="BH54" s="66"/>
      <c r="BI54" s="66"/>
      <c r="BJ54" s="66"/>
      <c r="BK54" s="66"/>
      <c r="BL54" s="66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53" t="s">
        <v>69</v>
      </c>
    </row>
    <row r="55" spans="1:79" s="2" customFormat="1" ht="17.100000000000001" customHeight="1" x14ac:dyDescent="0.2">
      <c r="A55" s="69" t="s">
        <v>90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2"/>
      <c r="AB55" s="66" t="s">
        <v>95</v>
      </c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>
        <v>59388700</v>
      </c>
      <c r="AP55" s="66"/>
      <c r="AQ55" s="66"/>
      <c r="AR55" s="66"/>
      <c r="AS55" s="66"/>
      <c r="AT55" s="66"/>
      <c r="AU55" s="66"/>
      <c r="AV55" s="66"/>
      <c r="AW55" s="66">
        <v>0</v>
      </c>
      <c r="AX55" s="66"/>
      <c r="AY55" s="66"/>
      <c r="AZ55" s="66"/>
      <c r="BA55" s="66"/>
      <c r="BB55" s="66"/>
      <c r="BC55" s="66"/>
      <c r="BD55" s="66"/>
      <c r="BE55" s="66">
        <f>_R02G3+_R02G4</f>
        <v>59388700</v>
      </c>
      <c r="BF55" s="66"/>
      <c r="BG55" s="66"/>
      <c r="BH55" s="66"/>
      <c r="BI55" s="66"/>
      <c r="BJ55" s="66"/>
      <c r="BK55" s="66"/>
      <c r="BL55" s="66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97" t="s">
        <v>96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04" t="s">
        <v>65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80" t="s">
        <v>10</v>
      </c>
      <c r="B59" s="80"/>
      <c r="C59" s="80"/>
      <c r="D59" s="81" t="s">
        <v>97</v>
      </c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3"/>
      <c r="X59" s="81" t="s">
        <v>98</v>
      </c>
      <c r="Y59" s="82"/>
      <c r="Z59" s="82"/>
      <c r="AA59" s="82"/>
      <c r="AB59" s="82"/>
      <c r="AC59" s="82"/>
      <c r="AD59" s="82"/>
      <c r="AE59" s="82"/>
      <c r="AF59" s="83"/>
      <c r="AG59" s="80" t="s">
        <v>99</v>
      </c>
      <c r="AH59" s="80"/>
      <c r="AI59" s="80"/>
      <c r="AJ59" s="80"/>
      <c r="AK59" s="80"/>
      <c r="AL59" s="80"/>
      <c r="AM59" s="80" t="s">
        <v>100</v>
      </c>
      <c r="AN59" s="80"/>
      <c r="AO59" s="80"/>
      <c r="AP59" s="80"/>
      <c r="AQ59" s="80"/>
      <c r="AR59" s="80"/>
      <c r="AS59" s="80"/>
      <c r="AT59" s="80" t="s">
        <v>101</v>
      </c>
      <c r="AU59" s="80"/>
      <c r="AV59" s="80"/>
      <c r="AW59" s="80"/>
      <c r="AX59" s="80"/>
      <c r="AY59" s="80"/>
      <c r="AZ59" s="80"/>
      <c r="BA59" s="80" t="s">
        <v>206</v>
      </c>
      <c r="BB59" s="80"/>
      <c r="BC59" s="80"/>
      <c r="BD59" s="80"/>
      <c r="BE59" s="80"/>
      <c r="BF59" s="80"/>
      <c r="BG59" s="80"/>
      <c r="BH59" s="80" t="s">
        <v>207</v>
      </c>
      <c r="BI59" s="80"/>
      <c r="BJ59" s="80"/>
      <c r="BK59" s="80"/>
      <c r="BL59" s="80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01">
        <v>1</v>
      </c>
      <c r="B60" s="101"/>
      <c r="C60" s="101"/>
      <c r="D60" s="84">
        <v>2</v>
      </c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6"/>
      <c r="X60" s="84">
        <v>3</v>
      </c>
      <c r="Y60" s="85"/>
      <c r="Z60" s="85"/>
      <c r="AA60" s="85"/>
      <c r="AB60" s="85"/>
      <c r="AC60" s="85"/>
      <c r="AD60" s="85"/>
      <c r="AE60" s="85"/>
      <c r="AF60" s="86"/>
      <c r="AG60" s="101">
        <v>4</v>
      </c>
      <c r="AH60" s="101"/>
      <c r="AI60" s="101"/>
      <c r="AJ60" s="101"/>
      <c r="AK60" s="101"/>
      <c r="AL60" s="101"/>
      <c r="AM60" s="101">
        <v>5</v>
      </c>
      <c r="AN60" s="101"/>
      <c r="AO60" s="101"/>
      <c r="AP60" s="101"/>
      <c r="AQ60" s="101"/>
      <c r="AR60" s="101"/>
      <c r="AS60" s="101"/>
      <c r="AT60" s="101">
        <v>6</v>
      </c>
      <c r="AU60" s="101"/>
      <c r="AV60" s="101"/>
      <c r="AW60" s="101"/>
      <c r="AX60" s="101"/>
      <c r="AY60" s="101"/>
      <c r="AZ60" s="101"/>
      <c r="BA60" s="101">
        <v>7</v>
      </c>
      <c r="BB60" s="101"/>
      <c r="BC60" s="101"/>
      <c r="BD60" s="101"/>
      <c r="BE60" s="101"/>
      <c r="BF60" s="101"/>
      <c r="BG60" s="101"/>
      <c r="BH60" s="101">
        <v>8</v>
      </c>
      <c r="BI60" s="101"/>
      <c r="BJ60" s="101"/>
      <c r="BK60" s="101"/>
      <c r="BL60" s="101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73" t="s">
        <v>103</v>
      </c>
      <c r="B61" s="73"/>
      <c r="C61" s="73"/>
      <c r="D61" s="74" t="s">
        <v>104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6"/>
      <c r="X61" s="77" t="s">
        <v>105</v>
      </c>
      <c r="Y61" s="78"/>
      <c r="Z61" s="78"/>
      <c r="AA61" s="78"/>
      <c r="AB61" s="78"/>
      <c r="AC61" s="78"/>
      <c r="AD61" s="78"/>
      <c r="AE61" s="78"/>
      <c r="AF61" s="79"/>
      <c r="AG61" s="73" t="s">
        <v>106</v>
      </c>
      <c r="AH61" s="73"/>
      <c r="AI61" s="73"/>
      <c r="AJ61" s="73"/>
      <c r="AK61" s="73"/>
      <c r="AL61" s="73"/>
      <c r="AM61" s="96" t="s">
        <v>107</v>
      </c>
      <c r="AN61" s="96"/>
      <c r="AO61" s="96"/>
      <c r="AP61" s="96"/>
      <c r="AQ61" s="96"/>
      <c r="AR61" s="96"/>
      <c r="AS61" s="96"/>
      <c r="AT61" s="96" t="s">
        <v>108</v>
      </c>
      <c r="AU61" s="96"/>
      <c r="AV61" s="96"/>
      <c r="AW61" s="96"/>
      <c r="AX61" s="96"/>
      <c r="AY61" s="96"/>
      <c r="AZ61" s="96"/>
      <c r="BA61" s="96" t="s">
        <v>109</v>
      </c>
      <c r="BB61" s="96"/>
      <c r="BC61" s="96"/>
      <c r="BD61" s="96"/>
      <c r="BE61" s="96"/>
      <c r="BF61" s="96"/>
      <c r="BG61" s="96"/>
      <c r="BH61" s="96" t="s">
        <v>110</v>
      </c>
      <c r="BI61" s="96"/>
      <c r="BJ61" s="96"/>
      <c r="BK61" s="96"/>
      <c r="BL61" s="96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94"/>
      <c r="B62" s="94"/>
      <c r="C62" s="94"/>
      <c r="D62" s="88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90"/>
      <c r="X62" s="91"/>
      <c r="Y62" s="92"/>
      <c r="Z62" s="92"/>
      <c r="AA62" s="92"/>
      <c r="AB62" s="92"/>
      <c r="AC62" s="92"/>
      <c r="AD62" s="92"/>
      <c r="AE62" s="92"/>
      <c r="AF62" s="93"/>
      <c r="AG62" s="94"/>
      <c r="AH62" s="94"/>
      <c r="AI62" s="94"/>
      <c r="AJ62" s="94"/>
      <c r="AK62" s="94"/>
      <c r="AL62" s="94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51"/>
      <c r="BN62" s="51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25">
      <c r="A63" s="77" t="s">
        <v>90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9"/>
      <c r="X63" s="77" t="s">
        <v>102</v>
      </c>
      <c r="Y63" s="78"/>
      <c r="Z63" s="78"/>
      <c r="AA63" s="78"/>
      <c r="AB63" s="78"/>
      <c r="AC63" s="78"/>
      <c r="AD63" s="78"/>
      <c r="AE63" s="78"/>
      <c r="AF63" s="79"/>
      <c r="AG63" s="73" t="s">
        <v>102</v>
      </c>
      <c r="AH63" s="73"/>
      <c r="AI63" s="73"/>
      <c r="AJ63" s="73"/>
      <c r="AK63" s="73"/>
      <c r="AL63" s="73"/>
      <c r="AM63" s="73" t="s">
        <v>102</v>
      </c>
      <c r="AN63" s="73"/>
      <c r="AO63" s="73"/>
      <c r="AP63" s="73"/>
      <c r="AQ63" s="73"/>
      <c r="AR63" s="73"/>
      <c r="AS63" s="73"/>
      <c r="AT63" s="73" t="s">
        <v>102</v>
      </c>
      <c r="AU63" s="73"/>
      <c r="AV63" s="73"/>
      <c r="AW63" s="73"/>
      <c r="AX63" s="73"/>
      <c r="AY63" s="73"/>
      <c r="AZ63" s="73"/>
      <c r="BA63" s="98">
        <v>0</v>
      </c>
      <c r="BB63" s="98"/>
      <c r="BC63" s="98"/>
      <c r="BD63" s="98"/>
      <c r="BE63" s="98"/>
      <c r="BF63" s="98"/>
      <c r="BG63" s="98"/>
      <c r="BH63" s="73" t="s">
        <v>102</v>
      </c>
      <c r="BI63" s="73"/>
      <c r="BJ63" s="73"/>
      <c r="BK63" s="73"/>
      <c r="BL63" s="73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110" t="s">
        <v>112</v>
      </c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99" t="s">
        <v>10</v>
      </c>
      <c r="B66" s="99"/>
      <c r="C66" s="99"/>
      <c r="D66" s="143" t="s">
        <v>14</v>
      </c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99" t="s">
        <v>2</v>
      </c>
      <c r="Y66" s="99"/>
      <c r="Z66" s="99"/>
      <c r="AA66" s="99"/>
      <c r="AB66" s="143" t="s">
        <v>1</v>
      </c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99" t="s">
        <v>11</v>
      </c>
      <c r="AP66" s="99"/>
      <c r="AQ66" s="99"/>
      <c r="AR66" s="99"/>
      <c r="AS66" s="99"/>
      <c r="AT66" s="99"/>
      <c r="AU66" s="99"/>
      <c r="AV66" s="99"/>
      <c r="AW66" s="99" t="s">
        <v>12</v>
      </c>
      <c r="AX66" s="99"/>
      <c r="AY66" s="99"/>
      <c r="AZ66" s="99"/>
      <c r="BA66" s="99"/>
      <c r="BB66" s="99"/>
      <c r="BC66" s="99"/>
      <c r="BD66" s="99"/>
      <c r="BE66" s="99" t="s">
        <v>91</v>
      </c>
      <c r="BF66" s="99"/>
      <c r="BG66" s="99"/>
      <c r="BH66" s="99"/>
      <c r="BI66" s="99"/>
      <c r="BJ66" s="99"/>
      <c r="BK66" s="99"/>
      <c r="BL66" s="9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142">
        <v>1</v>
      </c>
      <c r="B67" s="142"/>
      <c r="C67" s="142"/>
      <c r="D67" s="100">
        <v>2</v>
      </c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>
        <v>3</v>
      </c>
      <c r="Y67" s="100"/>
      <c r="Z67" s="100"/>
      <c r="AA67" s="100"/>
      <c r="AB67" s="100">
        <v>4</v>
      </c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>
        <v>5</v>
      </c>
      <c r="AP67" s="100"/>
      <c r="AQ67" s="100"/>
      <c r="AR67" s="100"/>
      <c r="AS67" s="100"/>
      <c r="AT67" s="100"/>
      <c r="AU67" s="100"/>
      <c r="AV67" s="100"/>
      <c r="AW67" s="100">
        <v>6</v>
      </c>
      <c r="AX67" s="100"/>
      <c r="AY67" s="100"/>
      <c r="AZ67" s="100"/>
      <c r="BA67" s="100"/>
      <c r="BB67" s="100"/>
      <c r="BC67" s="100"/>
      <c r="BD67" s="100"/>
      <c r="BE67" s="100">
        <v>7</v>
      </c>
      <c r="BF67" s="100"/>
      <c r="BG67" s="100"/>
      <c r="BH67" s="100"/>
      <c r="BI67" s="100"/>
      <c r="BJ67" s="100"/>
      <c r="BK67" s="100"/>
      <c r="BL67" s="10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162">
        <v>1</v>
      </c>
      <c r="B68" s="162"/>
      <c r="C68" s="162"/>
      <c r="D68" s="143" t="s">
        <v>115</v>
      </c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99"/>
      <c r="AP68" s="99"/>
      <c r="AQ68" s="99"/>
      <c r="AR68" s="99"/>
      <c r="AS68" s="99"/>
      <c r="AT68" s="99"/>
      <c r="AU68" s="99"/>
      <c r="AV68" s="99"/>
      <c r="AW68" s="152"/>
      <c r="AX68" s="153"/>
      <c r="AY68" s="153"/>
      <c r="AZ68" s="153"/>
      <c r="BA68" s="153"/>
      <c r="BB68" s="153"/>
      <c r="BC68" s="153"/>
      <c r="BD68" s="154"/>
      <c r="BE68" s="152"/>
      <c r="BF68" s="153"/>
      <c r="BG68" s="153"/>
      <c r="BH68" s="153"/>
      <c r="BI68" s="153"/>
      <c r="BJ68" s="153"/>
      <c r="BK68" s="153"/>
      <c r="BL68" s="154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67" t="s">
        <v>38</v>
      </c>
      <c r="B69" s="67"/>
      <c r="C69" s="67"/>
      <c r="D69" s="163" t="s">
        <v>37</v>
      </c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67" t="s">
        <v>39</v>
      </c>
      <c r="Y69" s="67"/>
      <c r="Z69" s="67"/>
      <c r="AA69" s="67"/>
      <c r="AB69" s="67" t="s">
        <v>40</v>
      </c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103" t="s">
        <v>41</v>
      </c>
      <c r="AP69" s="103"/>
      <c r="AQ69" s="103"/>
      <c r="AR69" s="103"/>
      <c r="AS69" s="103"/>
      <c r="AT69" s="103"/>
      <c r="AU69" s="103"/>
      <c r="AV69" s="103"/>
      <c r="AW69" s="103" t="s">
        <v>42</v>
      </c>
      <c r="AX69" s="103"/>
      <c r="AY69" s="103"/>
      <c r="AZ69" s="103"/>
      <c r="BA69" s="103"/>
      <c r="BB69" s="103"/>
      <c r="BC69" s="103"/>
      <c r="BD69" s="103"/>
      <c r="BE69" s="103" t="s">
        <v>43</v>
      </c>
      <c r="BF69" s="103"/>
      <c r="BG69" s="103"/>
      <c r="BH69" s="103"/>
      <c r="BI69" s="103"/>
      <c r="BJ69" s="103"/>
      <c r="BK69" s="103"/>
      <c r="BL69" s="103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67">
        <v>1</v>
      </c>
      <c r="B70" s="67"/>
      <c r="C70" s="67"/>
      <c r="D70" s="57" t="s">
        <v>158</v>
      </c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9"/>
      <c r="X70" s="67" t="s">
        <v>152</v>
      </c>
      <c r="Y70" s="67"/>
      <c r="Z70" s="67"/>
      <c r="AA70" s="67"/>
      <c r="AB70" s="54" t="s">
        <v>157</v>
      </c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1"/>
      <c r="AO70" s="72">
        <v>1</v>
      </c>
      <c r="AP70" s="72"/>
      <c r="AQ70" s="72"/>
      <c r="AR70" s="72"/>
      <c r="AS70" s="72"/>
      <c r="AT70" s="72"/>
      <c r="AU70" s="72"/>
      <c r="AV70" s="72"/>
      <c r="AW70" s="60">
        <v>0</v>
      </c>
      <c r="AX70" s="61"/>
      <c r="AY70" s="61"/>
      <c r="AZ70" s="61"/>
      <c r="BA70" s="61"/>
      <c r="BB70" s="61"/>
      <c r="BC70" s="61"/>
      <c r="BD70" s="62"/>
      <c r="BE70" s="63">
        <v>1</v>
      </c>
      <c r="BF70" s="64"/>
      <c r="BG70" s="64"/>
      <c r="BH70" s="64"/>
      <c r="BI70" s="64"/>
      <c r="BJ70" s="64"/>
      <c r="BK70" s="64"/>
      <c r="BL70" s="65"/>
      <c r="BM70" s="40" t="s">
        <v>156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53" t="s">
        <v>70</v>
      </c>
    </row>
    <row r="71" spans="1:79" ht="31.5" customHeight="1" x14ac:dyDescent="0.2">
      <c r="A71" s="67">
        <v>2</v>
      </c>
      <c r="B71" s="67"/>
      <c r="C71" s="67"/>
      <c r="D71" s="57" t="s">
        <v>162</v>
      </c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9"/>
      <c r="X71" s="67" t="s">
        <v>161</v>
      </c>
      <c r="Y71" s="67"/>
      <c r="Z71" s="67"/>
      <c r="AA71" s="67"/>
      <c r="AB71" s="54" t="s">
        <v>160</v>
      </c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1"/>
      <c r="AO71" s="72">
        <v>51662700</v>
      </c>
      <c r="AP71" s="72"/>
      <c r="AQ71" s="72"/>
      <c r="AR71" s="72"/>
      <c r="AS71" s="72"/>
      <c r="AT71" s="72"/>
      <c r="AU71" s="72"/>
      <c r="AV71" s="72"/>
      <c r="AW71" s="60">
        <v>0</v>
      </c>
      <c r="AX71" s="61"/>
      <c r="AY71" s="61"/>
      <c r="AZ71" s="61"/>
      <c r="BA71" s="61"/>
      <c r="BB71" s="61"/>
      <c r="BC71" s="61"/>
      <c r="BD71" s="62"/>
      <c r="BE71" s="63">
        <f>AO71+AW71</f>
        <v>51662700</v>
      </c>
      <c r="BF71" s="64"/>
      <c r="BG71" s="64"/>
      <c r="BH71" s="64"/>
      <c r="BI71" s="64"/>
      <c r="BJ71" s="64"/>
      <c r="BK71" s="64"/>
      <c r="BL71" s="65"/>
      <c r="BM71" s="40" t="s">
        <v>159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53"/>
    </row>
    <row r="72" spans="1:79" ht="31.5" customHeight="1" x14ac:dyDescent="0.2">
      <c r="A72" s="67">
        <v>3</v>
      </c>
      <c r="B72" s="67"/>
      <c r="C72" s="67"/>
      <c r="D72" s="57" t="s">
        <v>164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9"/>
      <c r="X72" s="67" t="s">
        <v>161</v>
      </c>
      <c r="Y72" s="67"/>
      <c r="Z72" s="67"/>
      <c r="AA72" s="67"/>
      <c r="AB72" s="54" t="s">
        <v>160</v>
      </c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1"/>
      <c r="AO72" s="72">
        <v>25163100</v>
      </c>
      <c r="AP72" s="72"/>
      <c r="AQ72" s="72"/>
      <c r="AR72" s="72"/>
      <c r="AS72" s="72"/>
      <c r="AT72" s="72"/>
      <c r="AU72" s="72"/>
      <c r="AV72" s="72"/>
      <c r="AW72" s="60">
        <v>0</v>
      </c>
      <c r="AX72" s="61"/>
      <c r="AY72" s="61"/>
      <c r="AZ72" s="61"/>
      <c r="BA72" s="61"/>
      <c r="BB72" s="61"/>
      <c r="BC72" s="61"/>
      <c r="BD72" s="62"/>
      <c r="BE72" s="63">
        <f>AO72+AW72</f>
        <v>25163100</v>
      </c>
      <c r="BF72" s="64"/>
      <c r="BG72" s="64"/>
      <c r="BH72" s="64"/>
      <c r="BI72" s="64"/>
      <c r="BJ72" s="64"/>
      <c r="BK72" s="64"/>
      <c r="BL72" s="65"/>
      <c r="BM72" s="40" t="s">
        <v>163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53"/>
    </row>
    <row r="73" spans="1:79" ht="31.5" customHeight="1" x14ac:dyDescent="0.2">
      <c r="A73" s="67">
        <v>4</v>
      </c>
      <c r="B73" s="67"/>
      <c r="C73" s="67"/>
      <c r="D73" s="57" t="s">
        <v>166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9"/>
      <c r="X73" s="67" t="s">
        <v>161</v>
      </c>
      <c r="Y73" s="67"/>
      <c r="Z73" s="67"/>
      <c r="AA73" s="67"/>
      <c r="AB73" s="54" t="s">
        <v>160</v>
      </c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1"/>
      <c r="AO73" s="72">
        <v>2476000</v>
      </c>
      <c r="AP73" s="72"/>
      <c r="AQ73" s="72"/>
      <c r="AR73" s="72"/>
      <c r="AS73" s="72"/>
      <c r="AT73" s="72"/>
      <c r="AU73" s="72"/>
      <c r="AV73" s="72"/>
      <c r="AW73" s="60">
        <v>0</v>
      </c>
      <c r="AX73" s="61"/>
      <c r="AY73" s="61"/>
      <c r="AZ73" s="61"/>
      <c r="BA73" s="61"/>
      <c r="BB73" s="61"/>
      <c r="BC73" s="61"/>
      <c r="BD73" s="62"/>
      <c r="BE73" s="63">
        <v>2476000</v>
      </c>
      <c r="BF73" s="64"/>
      <c r="BG73" s="64"/>
      <c r="BH73" s="64"/>
      <c r="BI73" s="64"/>
      <c r="BJ73" s="64"/>
      <c r="BK73" s="64"/>
      <c r="BL73" s="65"/>
      <c r="BM73" s="40" t="s">
        <v>165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53"/>
    </row>
    <row r="74" spans="1:79" ht="15.75" customHeight="1" x14ac:dyDescent="0.2">
      <c r="A74" s="67">
        <v>5</v>
      </c>
      <c r="B74" s="67"/>
      <c r="C74" s="67"/>
      <c r="D74" s="57" t="s">
        <v>168</v>
      </c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9"/>
      <c r="X74" s="67" t="s">
        <v>161</v>
      </c>
      <c r="Y74" s="67"/>
      <c r="Z74" s="67"/>
      <c r="AA74" s="67"/>
      <c r="AB74" s="54" t="s">
        <v>160</v>
      </c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1"/>
      <c r="AO74" s="72">
        <v>5250000</v>
      </c>
      <c r="AP74" s="72"/>
      <c r="AQ74" s="72"/>
      <c r="AR74" s="72"/>
      <c r="AS74" s="72"/>
      <c r="AT74" s="72"/>
      <c r="AU74" s="72"/>
      <c r="AV74" s="72"/>
      <c r="AW74" s="60">
        <v>0</v>
      </c>
      <c r="AX74" s="61"/>
      <c r="AY74" s="61"/>
      <c r="AZ74" s="61"/>
      <c r="BA74" s="61"/>
      <c r="BB74" s="61"/>
      <c r="BC74" s="61"/>
      <c r="BD74" s="62"/>
      <c r="BE74" s="63">
        <f>AO74+AW74</f>
        <v>5250000</v>
      </c>
      <c r="BF74" s="64"/>
      <c r="BG74" s="64"/>
      <c r="BH74" s="64"/>
      <c r="BI74" s="64"/>
      <c r="BJ74" s="64"/>
      <c r="BK74" s="64"/>
      <c r="BL74" s="65"/>
      <c r="BM74" s="40" t="s">
        <v>167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53"/>
    </row>
    <row r="75" spans="1:79" ht="17.100000000000001" customHeight="1" x14ac:dyDescent="0.2">
      <c r="A75" s="67">
        <v>2</v>
      </c>
      <c r="B75" s="67"/>
      <c r="C75" s="67"/>
      <c r="D75" s="67" t="s">
        <v>116</v>
      </c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87"/>
      <c r="AP75" s="87"/>
      <c r="AQ75" s="87"/>
      <c r="AR75" s="87"/>
      <c r="AS75" s="87"/>
      <c r="AT75" s="87"/>
      <c r="AU75" s="87"/>
      <c r="AV75" s="87"/>
      <c r="AW75" s="147"/>
      <c r="AX75" s="148"/>
      <c r="AY75" s="148"/>
      <c r="AZ75" s="148"/>
      <c r="BA75" s="148"/>
      <c r="BB75" s="148"/>
      <c r="BC75" s="148"/>
      <c r="BD75" s="149"/>
      <c r="BE75" s="144"/>
      <c r="BF75" s="145"/>
      <c r="BG75" s="145"/>
      <c r="BH75" s="145"/>
      <c r="BI75" s="145"/>
      <c r="BJ75" s="145"/>
      <c r="BK75" s="145"/>
      <c r="BL75" s="146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67" t="s">
        <v>45</v>
      </c>
      <c r="B76" s="67"/>
      <c r="C76" s="67"/>
      <c r="D76" s="163" t="s">
        <v>44</v>
      </c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67" t="s">
        <v>50</v>
      </c>
      <c r="Y76" s="67"/>
      <c r="Z76" s="67"/>
      <c r="AA76" s="67"/>
      <c r="AB76" s="67" t="s">
        <v>53</v>
      </c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87" t="s">
        <v>56</v>
      </c>
      <c r="AP76" s="87"/>
      <c r="AQ76" s="87"/>
      <c r="AR76" s="87"/>
      <c r="AS76" s="87"/>
      <c r="AT76" s="87"/>
      <c r="AU76" s="87"/>
      <c r="AV76" s="87"/>
      <c r="AW76" s="87" t="s">
        <v>59</v>
      </c>
      <c r="AX76" s="87"/>
      <c r="AY76" s="87"/>
      <c r="AZ76" s="87"/>
      <c r="BA76" s="87"/>
      <c r="BB76" s="87"/>
      <c r="BC76" s="87"/>
      <c r="BD76" s="87"/>
      <c r="BE76" s="103" t="s">
        <v>62</v>
      </c>
      <c r="BF76" s="103"/>
      <c r="BG76" s="103"/>
      <c r="BH76" s="103"/>
      <c r="BI76" s="103"/>
      <c r="BJ76" s="103"/>
      <c r="BK76" s="103"/>
      <c r="BL76" s="103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31.5" customHeight="1" x14ac:dyDescent="0.2">
      <c r="A77" s="67">
        <v>6</v>
      </c>
      <c r="B77" s="67"/>
      <c r="C77" s="67"/>
      <c r="D77" s="57" t="s">
        <v>134</v>
      </c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9"/>
      <c r="X77" s="67" t="s">
        <v>133</v>
      </c>
      <c r="Y77" s="67"/>
      <c r="Z77" s="67"/>
      <c r="AA77" s="67"/>
      <c r="AB77" s="54" t="s">
        <v>132</v>
      </c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1"/>
      <c r="AO77" s="72">
        <v>160000</v>
      </c>
      <c r="AP77" s="72"/>
      <c r="AQ77" s="72"/>
      <c r="AR77" s="72"/>
      <c r="AS77" s="72"/>
      <c r="AT77" s="72"/>
      <c r="AU77" s="72"/>
      <c r="AV77" s="72"/>
      <c r="AW77" s="60">
        <v>0</v>
      </c>
      <c r="AX77" s="61"/>
      <c r="AY77" s="61"/>
      <c r="AZ77" s="61"/>
      <c r="BA77" s="61"/>
      <c r="BB77" s="61"/>
      <c r="BC77" s="61"/>
      <c r="BD77" s="62"/>
      <c r="BE77" s="63">
        <f>AO77</f>
        <v>160000</v>
      </c>
      <c r="BF77" s="64"/>
      <c r="BG77" s="64"/>
      <c r="BH77" s="64"/>
      <c r="BI77" s="64"/>
      <c r="BJ77" s="64"/>
      <c r="BK77" s="64"/>
      <c r="BL77" s="65"/>
      <c r="BM77" s="40" t="s">
        <v>131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53" t="s">
        <v>77</v>
      </c>
    </row>
    <row r="78" spans="1:79" ht="31.5" customHeight="1" x14ac:dyDescent="0.2">
      <c r="A78" s="67">
        <v>7</v>
      </c>
      <c r="B78" s="67"/>
      <c r="C78" s="67"/>
      <c r="D78" s="57" t="s">
        <v>137</v>
      </c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9"/>
      <c r="X78" s="67" t="s">
        <v>133</v>
      </c>
      <c r="Y78" s="67"/>
      <c r="Z78" s="67"/>
      <c r="AA78" s="67"/>
      <c r="AB78" s="54" t="s">
        <v>136</v>
      </c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1"/>
      <c r="AO78" s="72">
        <v>60000</v>
      </c>
      <c r="AP78" s="72"/>
      <c r="AQ78" s="72"/>
      <c r="AR78" s="72"/>
      <c r="AS78" s="72"/>
      <c r="AT78" s="72"/>
      <c r="AU78" s="72"/>
      <c r="AV78" s="72"/>
      <c r="AW78" s="60">
        <v>0</v>
      </c>
      <c r="AX78" s="61"/>
      <c r="AY78" s="61"/>
      <c r="AZ78" s="61"/>
      <c r="BA78" s="61"/>
      <c r="BB78" s="61"/>
      <c r="BC78" s="61"/>
      <c r="BD78" s="62"/>
      <c r="BE78" s="63">
        <f>AO78</f>
        <v>60000</v>
      </c>
      <c r="BF78" s="64"/>
      <c r="BG78" s="64"/>
      <c r="BH78" s="64"/>
      <c r="BI78" s="64"/>
      <c r="BJ78" s="64"/>
      <c r="BK78" s="64"/>
      <c r="BL78" s="65"/>
      <c r="BM78" s="40" t="s">
        <v>135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53"/>
    </row>
    <row r="79" spans="1:79" ht="31.5" customHeight="1" x14ac:dyDescent="0.2">
      <c r="A79" s="67">
        <v>8</v>
      </c>
      <c r="B79" s="67"/>
      <c r="C79" s="67"/>
      <c r="D79" s="57" t="s">
        <v>139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9"/>
      <c r="X79" s="67" t="s">
        <v>133</v>
      </c>
      <c r="Y79" s="67"/>
      <c r="Z79" s="67"/>
      <c r="AA79" s="67"/>
      <c r="AB79" s="54" t="s">
        <v>136</v>
      </c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1"/>
      <c r="AO79" s="72">
        <v>100000</v>
      </c>
      <c r="AP79" s="72"/>
      <c r="AQ79" s="72"/>
      <c r="AR79" s="72"/>
      <c r="AS79" s="72"/>
      <c r="AT79" s="72"/>
      <c r="AU79" s="72"/>
      <c r="AV79" s="72"/>
      <c r="AW79" s="60">
        <v>0</v>
      </c>
      <c r="AX79" s="61"/>
      <c r="AY79" s="61"/>
      <c r="AZ79" s="61"/>
      <c r="BA79" s="61"/>
      <c r="BB79" s="61"/>
      <c r="BC79" s="61"/>
      <c r="BD79" s="62"/>
      <c r="BE79" s="63">
        <v>100000</v>
      </c>
      <c r="BF79" s="64"/>
      <c r="BG79" s="64"/>
      <c r="BH79" s="64"/>
      <c r="BI79" s="64"/>
      <c r="BJ79" s="64"/>
      <c r="BK79" s="64"/>
      <c r="BL79" s="65"/>
      <c r="BM79" s="40" t="s">
        <v>138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53"/>
    </row>
    <row r="80" spans="1:79" ht="31.5" customHeight="1" x14ac:dyDescent="0.2">
      <c r="A80" s="67">
        <v>9</v>
      </c>
      <c r="B80" s="67"/>
      <c r="C80" s="67"/>
      <c r="D80" s="57" t="s">
        <v>141</v>
      </c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9"/>
      <c r="X80" s="67" t="s">
        <v>133</v>
      </c>
      <c r="Y80" s="67"/>
      <c r="Z80" s="67"/>
      <c r="AA80" s="67"/>
      <c r="AB80" s="54" t="s">
        <v>132</v>
      </c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1"/>
      <c r="AO80" s="72">
        <v>560</v>
      </c>
      <c r="AP80" s="72"/>
      <c r="AQ80" s="72"/>
      <c r="AR80" s="72"/>
      <c r="AS80" s="72"/>
      <c r="AT80" s="72"/>
      <c r="AU80" s="72"/>
      <c r="AV80" s="72"/>
      <c r="AW80" s="60">
        <v>0</v>
      </c>
      <c r="AX80" s="61"/>
      <c r="AY80" s="61"/>
      <c r="AZ80" s="61"/>
      <c r="BA80" s="61"/>
      <c r="BB80" s="61"/>
      <c r="BC80" s="61"/>
      <c r="BD80" s="62"/>
      <c r="BE80" s="63">
        <v>560</v>
      </c>
      <c r="BF80" s="64"/>
      <c r="BG80" s="64"/>
      <c r="BH80" s="64"/>
      <c r="BI80" s="64"/>
      <c r="BJ80" s="64"/>
      <c r="BK80" s="64"/>
      <c r="BL80" s="65"/>
      <c r="BM80" s="40" t="s">
        <v>140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53"/>
    </row>
    <row r="81" spans="1:79" ht="31.5" customHeight="1" x14ac:dyDescent="0.2">
      <c r="A81" s="67">
        <v>10</v>
      </c>
      <c r="B81" s="67"/>
      <c r="C81" s="67"/>
      <c r="D81" s="57" t="s">
        <v>143</v>
      </c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9"/>
      <c r="X81" s="67" t="s">
        <v>133</v>
      </c>
      <c r="Y81" s="67"/>
      <c r="Z81" s="67"/>
      <c r="AA81" s="67"/>
      <c r="AB81" s="54" t="s">
        <v>132</v>
      </c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1"/>
      <c r="AO81" s="72">
        <v>300</v>
      </c>
      <c r="AP81" s="72"/>
      <c r="AQ81" s="72"/>
      <c r="AR81" s="72"/>
      <c r="AS81" s="72"/>
      <c r="AT81" s="72"/>
      <c r="AU81" s="72"/>
      <c r="AV81" s="72"/>
      <c r="AW81" s="60">
        <v>0</v>
      </c>
      <c r="AX81" s="61"/>
      <c r="AY81" s="61"/>
      <c r="AZ81" s="61"/>
      <c r="BA81" s="61"/>
      <c r="BB81" s="61"/>
      <c r="BC81" s="61"/>
      <c r="BD81" s="62"/>
      <c r="BE81" s="63">
        <v>300</v>
      </c>
      <c r="BF81" s="64"/>
      <c r="BG81" s="64"/>
      <c r="BH81" s="64"/>
      <c r="BI81" s="64"/>
      <c r="BJ81" s="64"/>
      <c r="BK81" s="64"/>
      <c r="BL81" s="65"/>
      <c r="BM81" s="40" t="s">
        <v>142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53"/>
    </row>
    <row r="82" spans="1:79" ht="31.5" customHeight="1" x14ac:dyDescent="0.2">
      <c r="A82" s="67">
        <v>11</v>
      </c>
      <c r="B82" s="67"/>
      <c r="C82" s="67"/>
      <c r="D82" s="57" t="s">
        <v>145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9"/>
      <c r="X82" s="67" t="s">
        <v>133</v>
      </c>
      <c r="Y82" s="67"/>
      <c r="Z82" s="67"/>
      <c r="AA82" s="67"/>
      <c r="AB82" s="54" t="s">
        <v>132</v>
      </c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1"/>
      <c r="AO82" s="72">
        <v>260</v>
      </c>
      <c r="AP82" s="72"/>
      <c r="AQ82" s="72"/>
      <c r="AR82" s="72"/>
      <c r="AS82" s="72"/>
      <c r="AT82" s="72"/>
      <c r="AU82" s="72"/>
      <c r="AV82" s="72"/>
      <c r="AW82" s="60">
        <v>0</v>
      </c>
      <c r="AX82" s="61"/>
      <c r="AY82" s="61"/>
      <c r="AZ82" s="61"/>
      <c r="BA82" s="61"/>
      <c r="BB82" s="61"/>
      <c r="BC82" s="61"/>
      <c r="BD82" s="62"/>
      <c r="BE82" s="63">
        <v>260</v>
      </c>
      <c r="BF82" s="64"/>
      <c r="BG82" s="64"/>
      <c r="BH82" s="64"/>
      <c r="BI82" s="64"/>
      <c r="BJ82" s="64"/>
      <c r="BK82" s="64"/>
      <c r="BL82" s="65"/>
      <c r="BM82" s="40" t="s">
        <v>144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53"/>
    </row>
    <row r="83" spans="1:79" ht="31.5" customHeight="1" x14ac:dyDescent="0.2">
      <c r="A83" s="67">
        <v>12</v>
      </c>
      <c r="B83" s="67"/>
      <c r="C83" s="67"/>
      <c r="D83" s="57" t="s">
        <v>149</v>
      </c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9"/>
      <c r="X83" s="67" t="s">
        <v>148</v>
      </c>
      <c r="Y83" s="67"/>
      <c r="Z83" s="67"/>
      <c r="AA83" s="67"/>
      <c r="AB83" s="54" t="s">
        <v>147</v>
      </c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1"/>
      <c r="AO83" s="72">
        <v>28208.799999999999</v>
      </c>
      <c r="AP83" s="72"/>
      <c r="AQ83" s="72"/>
      <c r="AR83" s="72"/>
      <c r="AS83" s="72"/>
      <c r="AT83" s="72"/>
      <c r="AU83" s="72"/>
      <c r="AV83" s="72"/>
      <c r="AW83" s="60">
        <v>0</v>
      </c>
      <c r="AX83" s="61"/>
      <c r="AY83" s="61"/>
      <c r="AZ83" s="61"/>
      <c r="BA83" s="61"/>
      <c r="BB83" s="61"/>
      <c r="BC83" s="61"/>
      <c r="BD83" s="62"/>
      <c r="BE83" s="63">
        <v>28208.799999999999</v>
      </c>
      <c r="BF83" s="64"/>
      <c r="BG83" s="64"/>
      <c r="BH83" s="64"/>
      <c r="BI83" s="64"/>
      <c r="BJ83" s="64"/>
      <c r="BK83" s="64"/>
      <c r="BL83" s="65"/>
      <c r="BM83" s="40" t="s">
        <v>146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53"/>
    </row>
    <row r="84" spans="1:79" ht="31.5" customHeight="1" x14ac:dyDescent="0.2">
      <c r="A84" s="67">
        <v>13</v>
      </c>
      <c r="B84" s="67"/>
      <c r="C84" s="67"/>
      <c r="D84" s="57" t="s">
        <v>153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9"/>
      <c r="X84" s="67" t="s">
        <v>152</v>
      </c>
      <c r="Y84" s="67"/>
      <c r="Z84" s="67"/>
      <c r="AA84" s="67"/>
      <c r="AB84" s="54" t="s">
        <v>151</v>
      </c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1"/>
      <c r="AO84" s="72">
        <v>14</v>
      </c>
      <c r="AP84" s="72"/>
      <c r="AQ84" s="72"/>
      <c r="AR84" s="72"/>
      <c r="AS84" s="72"/>
      <c r="AT84" s="72"/>
      <c r="AU84" s="72"/>
      <c r="AV84" s="72"/>
      <c r="AW84" s="60">
        <v>0</v>
      </c>
      <c r="AX84" s="61"/>
      <c r="AY84" s="61"/>
      <c r="AZ84" s="61"/>
      <c r="BA84" s="61"/>
      <c r="BB84" s="61"/>
      <c r="BC84" s="61"/>
      <c r="BD84" s="62"/>
      <c r="BE84" s="63">
        <v>14</v>
      </c>
      <c r="BF84" s="64"/>
      <c r="BG84" s="64"/>
      <c r="BH84" s="64"/>
      <c r="BI84" s="64"/>
      <c r="BJ84" s="64"/>
      <c r="BK84" s="64"/>
      <c r="BL84" s="65"/>
      <c r="BM84" s="40" t="s">
        <v>150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53"/>
    </row>
    <row r="85" spans="1:79" ht="15.75" customHeight="1" x14ac:dyDescent="0.2">
      <c r="A85" s="67">
        <v>14</v>
      </c>
      <c r="B85" s="67"/>
      <c r="C85" s="67"/>
      <c r="D85" s="57" t="s">
        <v>155</v>
      </c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9"/>
      <c r="X85" s="67" t="s">
        <v>152</v>
      </c>
      <c r="Y85" s="67"/>
      <c r="Z85" s="67"/>
      <c r="AA85" s="67"/>
      <c r="AB85" s="54" t="s">
        <v>151</v>
      </c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1"/>
      <c r="AO85" s="72">
        <v>7</v>
      </c>
      <c r="AP85" s="72"/>
      <c r="AQ85" s="72"/>
      <c r="AR85" s="72"/>
      <c r="AS85" s="72"/>
      <c r="AT85" s="72"/>
      <c r="AU85" s="72"/>
      <c r="AV85" s="72"/>
      <c r="AW85" s="60">
        <v>0</v>
      </c>
      <c r="AX85" s="61"/>
      <c r="AY85" s="61"/>
      <c r="AZ85" s="61"/>
      <c r="BA85" s="61"/>
      <c r="BB85" s="61"/>
      <c r="BC85" s="61"/>
      <c r="BD85" s="62"/>
      <c r="BE85" s="63">
        <v>7</v>
      </c>
      <c r="BF85" s="64"/>
      <c r="BG85" s="64"/>
      <c r="BH85" s="64"/>
      <c r="BI85" s="64"/>
      <c r="BJ85" s="64"/>
      <c r="BK85" s="64"/>
      <c r="BL85" s="65"/>
      <c r="BM85" s="40" t="s">
        <v>154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53"/>
    </row>
    <row r="86" spans="1:79" ht="17.100000000000001" customHeight="1" x14ac:dyDescent="0.2">
      <c r="A86" s="67">
        <v>3</v>
      </c>
      <c r="B86" s="67"/>
      <c r="C86" s="67"/>
      <c r="D86" s="67" t="s">
        <v>117</v>
      </c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87"/>
      <c r="AP86" s="87"/>
      <c r="AQ86" s="87"/>
      <c r="AR86" s="87"/>
      <c r="AS86" s="87"/>
      <c r="AT86" s="87"/>
      <c r="AU86" s="87"/>
      <c r="AV86" s="87"/>
      <c r="AW86" s="147"/>
      <c r="AX86" s="148"/>
      <c r="AY86" s="148"/>
      <c r="AZ86" s="148"/>
      <c r="BA86" s="148"/>
      <c r="BB86" s="148"/>
      <c r="BC86" s="148"/>
      <c r="BD86" s="149"/>
      <c r="BE86" s="144"/>
      <c r="BF86" s="145"/>
      <c r="BG86" s="145"/>
      <c r="BH86" s="145"/>
      <c r="BI86" s="145"/>
      <c r="BJ86" s="145"/>
      <c r="BK86" s="145"/>
      <c r="BL86" s="146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2.75" hidden="1" customHeight="1" x14ac:dyDescent="0.2">
      <c r="A87" s="67" t="s">
        <v>47</v>
      </c>
      <c r="B87" s="67"/>
      <c r="C87" s="67"/>
      <c r="D87" s="163" t="s">
        <v>46</v>
      </c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67" t="s">
        <v>51</v>
      </c>
      <c r="Y87" s="67"/>
      <c r="Z87" s="67"/>
      <c r="AA87" s="67"/>
      <c r="AB87" s="67" t="s">
        <v>54</v>
      </c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87" t="s">
        <v>57</v>
      </c>
      <c r="AP87" s="87"/>
      <c r="AQ87" s="87"/>
      <c r="AR87" s="87"/>
      <c r="AS87" s="87"/>
      <c r="AT87" s="87"/>
      <c r="AU87" s="87"/>
      <c r="AV87" s="87"/>
      <c r="AW87" s="87" t="s">
        <v>60</v>
      </c>
      <c r="AX87" s="87"/>
      <c r="AY87" s="87"/>
      <c r="AZ87" s="87"/>
      <c r="BA87" s="87"/>
      <c r="BB87" s="87"/>
      <c r="BC87" s="87"/>
      <c r="BD87" s="87"/>
      <c r="BE87" s="103" t="s">
        <v>63</v>
      </c>
      <c r="BF87" s="103"/>
      <c r="BG87" s="103"/>
      <c r="BH87" s="103"/>
      <c r="BI87" s="103"/>
      <c r="BJ87" s="103"/>
      <c r="BK87" s="103"/>
      <c r="BL87" s="103"/>
      <c r="BM87" s="3" t="s">
        <v>121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47.25" customHeight="1" x14ac:dyDescent="0.2">
      <c r="A88" s="67">
        <v>15</v>
      </c>
      <c r="B88" s="67"/>
      <c r="C88" s="67"/>
      <c r="D88" s="57" t="s">
        <v>171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9"/>
      <c r="X88" s="67" t="s">
        <v>161</v>
      </c>
      <c r="Y88" s="67"/>
      <c r="Z88" s="67"/>
      <c r="AA88" s="67"/>
      <c r="AB88" s="54" t="s">
        <v>169</v>
      </c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1"/>
      <c r="AO88" s="72">
        <f>AO71/AO77</f>
        <v>322.89187500000003</v>
      </c>
      <c r="AP88" s="72"/>
      <c r="AQ88" s="72"/>
      <c r="AR88" s="72"/>
      <c r="AS88" s="72"/>
      <c r="AT88" s="72"/>
      <c r="AU88" s="72"/>
      <c r="AV88" s="72"/>
      <c r="AW88" s="60">
        <v>0</v>
      </c>
      <c r="AX88" s="61"/>
      <c r="AY88" s="61"/>
      <c r="AZ88" s="61"/>
      <c r="BA88" s="61"/>
      <c r="BB88" s="61"/>
      <c r="BC88" s="61"/>
      <c r="BD88" s="62"/>
      <c r="BE88" s="63">
        <f>AO88</f>
        <v>322.89187500000003</v>
      </c>
      <c r="BF88" s="64"/>
      <c r="BG88" s="64"/>
      <c r="BH88" s="64"/>
      <c r="BI88" s="64"/>
      <c r="BJ88" s="64"/>
      <c r="BK88" s="64"/>
      <c r="BL88" s="65"/>
      <c r="BM88" s="40" t="s">
        <v>170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53" t="s">
        <v>78</v>
      </c>
    </row>
    <row r="89" spans="1:79" ht="47.25" customHeight="1" x14ac:dyDescent="0.2">
      <c r="A89" s="67">
        <v>16</v>
      </c>
      <c r="B89" s="67"/>
      <c r="C89" s="67"/>
      <c r="D89" s="57" t="s">
        <v>174</v>
      </c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9"/>
      <c r="X89" s="67" t="s">
        <v>161</v>
      </c>
      <c r="Y89" s="67"/>
      <c r="Z89" s="67"/>
      <c r="AA89" s="67"/>
      <c r="AB89" s="54" t="s">
        <v>172</v>
      </c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1"/>
      <c r="AO89" s="72">
        <f>AO72/AO77</f>
        <v>157.269375</v>
      </c>
      <c r="AP89" s="72"/>
      <c r="AQ89" s="72"/>
      <c r="AR89" s="72"/>
      <c r="AS89" s="72"/>
      <c r="AT89" s="72"/>
      <c r="AU89" s="72"/>
      <c r="AV89" s="72"/>
      <c r="AW89" s="60">
        <v>0</v>
      </c>
      <c r="AX89" s="61"/>
      <c r="AY89" s="61"/>
      <c r="AZ89" s="61"/>
      <c r="BA89" s="61"/>
      <c r="BB89" s="61"/>
      <c r="BC89" s="61"/>
      <c r="BD89" s="62"/>
      <c r="BE89" s="63">
        <f>AO89</f>
        <v>157.269375</v>
      </c>
      <c r="BF89" s="64"/>
      <c r="BG89" s="64"/>
      <c r="BH89" s="64"/>
      <c r="BI89" s="64"/>
      <c r="BJ89" s="64"/>
      <c r="BK89" s="64"/>
      <c r="BL89" s="65"/>
      <c r="BM89" s="40" t="s">
        <v>173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53"/>
    </row>
    <row r="90" spans="1:79" ht="78.75" customHeight="1" x14ac:dyDescent="0.2">
      <c r="A90" s="67">
        <v>17</v>
      </c>
      <c r="B90" s="67"/>
      <c r="C90" s="67"/>
      <c r="D90" s="57" t="s">
        <v>177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9"/>
      <c r="X90" s="67" t="s">
        <v>161</v>
      </c>
      <c r="Y90" s="67"/>
      <c r="Z90" s="67"/>
      <c r="AA90" s="67"/>
      <c r="AB90" s="54" t="s">
        <v>175</v>
      </c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1"/>
      <c r="AO90" s="72">
        <f>AO72/AO83</f>
        <v>892.03014662091266</v>
      </c>
      <c r="AP90" s="72"/>
      <c r="AQ90" s="72"/>
      <c r="AR90" s="72"/>
      <c r="AS90" s="72"/>
      <c r="AT90" s="72"/>
      <c r="AU90" s="72"/>
      <c r="AV90" s="72"/>
      <c r="AW90" s="60">
        <v>0</v>
      </c>
      <c r="AX90" s="61"/>
      <c r="AY90" s="61"/>
      <c r="AZ90" s="61"/>
      <c r="BA90" s="61"/>
      <c r="BB90" s="61"/>
      <c r="BC90" s="61"/>
      <c r="BD90" s="62"/>
      <c r="BE90" s="63">
        <f>AO90</f>
        <v>892.03014662091266</v>
      </c>
      <c r="BF90" s="64"/>
      <c r="BG90" s="64"/>
      <c r="BH90" s="64"/>
      <c r="BI90" s="64"/>
      <c r="BJ90" s="64"/>
      <c r="BK90" s="64"/>
      <c r="BL90" s="65"/>
      <c r="BM90" s="40" t="s">
        <v>176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53"/>
    </row>
    <row r="91" spans="1:79" ht="63" customHeight="1" x14ac:dyDescent="0.2">
      <c r="A91" s="67">
        <v>18</v>
      </c>
      <c r="B91" s="67"/>
      <c r="C91" s="67"/>
      <c r="D91" s="57" t="s">
        <v>180</v>
      </c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9"/>
      <c r="X91" s="67" t="s">
        <v>161</v>
      </c>
      <c r="Y91" s="67"/>
      <c r="Z91" s="67"/>
      <c r="AA91" s="67"/>
      <c r="AB91" s="54" t="s">
        <v>178</v>
      </c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1"/>
      <c r="AO91" s="72">
        <f>AO73/AO84</f>
        <v>176857.14285714287</v>
      </c>
      <c r="AP91" s="72"/>
      <c r="AQ91" s="72"/>
      <c r="AR91" s="72"/>
      <c r="AS91" s="72"/>
      <c r="AT91" s="72"/>
      <c r="AU91" s="72"/>
      <c r="AV91" s="72"/>
      <c r="AW91" s="60">
        <v>0</v>
      </c>
      <c r="AX91" s="61"/>
      <c r="AY91" s="61"/>
      <c r="AZ91" s="61"/>
      <c r="BA91" s="61"/>
      <c r="BB91" s="61"/>
      <c r="BC91" s="61"/>
      <c r="BD91" s="62"/>
      <c r="BE91" s="63">
        <f>AO91</f>
        <v>176857.14285714287</v>
      </c>
      <c r="BF91" s="64"/>
      <c r="BG91" s="64"/>
      <c r="BH91" s="64"/>
      <c r="BI91" s="64"/>
      <c r="BJ91" s="64"/>
      <c r="BK91" s="64"/>
      <c r="BL91" s="65"/>
      <c r="BM91" s="40" t="s">
        <v>179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53"/>
    </row>
    <row r="92" spans="1:79" ht="47.25" customHeight="1" x14ac:dyDescent="0.2">
      <c r="A92" s="67">
        <v>19</v>
      </c>
      <c r="B92" s="67"/>
      <c r="C92" s="67"/>
      <c r="D92" s="57" t="s">
        <v>183</v>
      </c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9"/>
      <c r="X92" s="67" t="s">
        <v>161</v>
      </c>
      <c r="Y92" s="67"/>
      <c r="Z92" s="67"/>
      <c r="AA92" s="67"/>
      <c r="AB92" s="54" t="s">
        <v>181</v>
      </c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1"/>
      <c r="AO92" s="72">
        <f>AO74/AO85</f>
        <v>750000</v>
      </c>
      <c r="AP92" s="72"/>
      <c r="AQ92" s="72"/>
      <c r="AR92" s="72"/>
      <c r="AS92" s="72"/>
      <c r="AT92" s="72"/>
      <c r="AU92" s="72"/>
      <c r="AV92" s="72"/>
      <c r="AW92" s="60">
        <v>0</v>
      </c>
      <c r="AX92" s="61"/>
      <c r="AY92" s="61"/>
      <c r="AZ92" s="61"/>
      <c r="BA92" s="61"/>
      <c r="BB92" s="61"/>
      <c r="BC92" s="61"/>
      <c r="BD92" s="62"/>
      <c r="BE92" s="63">
        <f>AO92</f>
        <v>750000</v>
      </c>
      <c r="BF92" s="64"/>
      <c r="BG92" s="64"/>
      <c r="BH92" s="64"/>
      <c r="BI92" s="64"/>
      <c r="BJ92" s="64"/>
      <c r="BK92" s="64"/>
      <c r="BL92" s="65"/>
      <c r="BM92" s="40" t="s">
        <v>182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53"/>
    </row>
    <row r="93" spans="1:79" ht="17.100000000000001" customHeight="1" x14ac:dyDescent="0.2">
      <c r="A93" s="67">
        <v>4</v>
      </c>
      <c r="B93" s="67"/>
      <c r="C93" s="67"/>
      <c r="D93" s="67" t="s">
        <v>118</v>
      </c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87"/>
      <c r="AP93" s="87"/>
      <c r="AQ93" s="87"/>
      <c r="AR93" s="87"/>
      <c r="AS93" s="87"/>
      <c r="AT93" s="87"/>
      <c r="AU93" s="87"/>
      <c r="AV93" s="87"/>
      <c r="AW93" s="147"/>
      <c r="AX93" s="148"/>
      <c r="AY93" s="148"/>
      <c r="AZ93" s="148"/>
      <c r="BA93" s="148"/>
      <c r="BB93" s="148"/>
      <c r="BC93" s="148"/>
      <c r="BD93" s="149"/>
      <c r="BE93" s="144"/>
      <c r="BF93" s="145"/>
      <c r="BG93" s="145"/>
      <c r="BH93" s="145"/>
      <c r="BI93" s="145"/>
      <c r="BJ93" s="145"/>
      <c r="BK93" s="145"/>
      <c r="BL93" s="146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2.75" hidden="1" customHeight="1" x14ac:dyDescent="0.2">
      <c r="A94" s="67" t="s">
        <v>49</v>
      </c>
      <c r="B94" s="67"/>
      <c r="C94" s="67"/>
      <c r="D94" s="163" t="s">
        <v>48</v>
      </c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67" t="s">
        <v>52</v>
      </c>
      <c r="Y94" s="67"/>
      <c r="Z94" s="67"/>
      <c r="AA94" s="67"/>
      <c r="AB94" s="67" t="s">
        <v>55</v>
      </c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87" t="s">
        <v>58</v>
      </c>
      <c r="AP94" s="87"/>
      <c r="AQ94" s="87"/>
      <c r="AR94" s="87"/>
      <c r="AS94" s="87"/>
      <c r="AT94" s="87"/>
      <c r="AU94" s="87"/>
      <c r="AV94" s="87"/>
      <c r="AW94" s="87" t="s">
        <v>61</v>
      </c>
      <c r="AX94" s="87"/>
      <c r="AY94" s="87"/>
      <c r="AZ94" s="87"/>
      <c r="BA94" s="87"/>
      <c r="BB94" s="87"/>
      <c r="BC94" s="87"/>
      <c r="BD94" s="87"/>
      <c r="BE94" s="103" t="s">
        <v>64</v>
      </c>
      <c r="BF94" s="103"/>
      <c r="BG94" s="103"/>
      <c r="BH94" s="103"/>
      <c r="BI94" s="103"/>
      <c r="BJ94" s="103"/>
      <c r="BK94" s="103"/>
      <c r="BL94" s="103"/>
      <c r="BM94" s="3" t="s">
        <v>122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63" customHeight="1" x14ac:dyDescent="0.2">
      <c r="A95" s="67">
        <v>20</v>
      </c>
      <c r="B95" s="67"/>
      <c r="C95" s="67"/>
      <c r="D95" s="57" t="s">
        <v>189</v>
      </c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9"/>
      <c r="X95" s="68" t="s">
        <v>190</v>
      </c>
      <c r="Y95" s="68"/>
      <c r="Z95" s="68"/>
      <c r="AA95" s="68"/>
      <c r="AB95" s="69" t="s">
        <v>188</v>
      </c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1"/>
      <c r="AO95" s="72">
        <v>100</v>
      </c>
      <c r="AP95" s="72"/>
      <c r="AQ95" s="72"/>
      <c r="AR95" s="72"/>
      <c r="AS95" s="72"/>
      <c r="AT95" s="72"/>
      <c r="AU95" s="72"/>
      <c r="AV95" s="72"/>
      <c r="AW95" s="72">
        <v>0</v>
      </c>
      <c r="AX95" s="72"/>
      <c r="AY95" s="72"/>
      <c r="AZ95" s="72"/>
      <c r="BA95" s="72"/>
      <c r="BB95" s="72"/>
      <c r="BC95" s="72"/>
      <c r="BD95" s="72"/>
      <c r="BE95" s="66">
        <v>100</v>
      </c>
      <c r="BF95" s="66"/>
      <c r="BG95" s="66"/>
      <c r="BH95" s="66"/>
      <c r="BI95" s="66"/>
      <c r="BJ95" s="66"/>
      <c r="BK95" s="66"/>
      <c r="BL95" s="66"/>
      <c r="BM95" s="40" t="s">
        <v>187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53" t="s">
        <v>79</v>
      </c>
    </row>
    <row r="96" spans="1:79" ht="63" customHeight="1" x14ac:dyDescent="0.2">
      <c r="A96" s="67">
        <v>21</v>
      </c>
      <c r="B96" s="67"/>
      <c r="C96" s="67"/>
      <c r="D96" s="57" t="s">
        <v>193</v>
      </c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9"/>
      <c r="X96" s="68" t="s">
        <v>190</v>
      </c>
      <c r="Y96" s="68"/>
      <c r="Z96" s="68"/>
      <c r="AA96" s="68"/>
      <c r="AB96" s="69" t="s">
        <v>192</v>
      </c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1"/>
      <c r="AO96" s="72">
        <f>(451000/AO73)*100</f>
        <v>18.214862681744751</v>
      </c>
      <c r="AP96" s="72"/>
      <c r="AQ96" s="72"/>
      <c r="AR96" s="72"/>
      <c r="AS96" s="72"/>
      <c r="AT96" s="72"/>
      <c r="AU96" s="72"/>
      <c r="AV96" s="72"/>
      <c r="AW96" s="72">
        <v>0</v>
      </c>
      <c r="AX96" s="72"/>
      <c r="AY96" s="72"/>
      <c r="AZ96" s="72"/>
      <c r="BA96" s="72"/>
      <c r="BB96" s="72"/>
      <c r="BC96" s="72"/>
      <c r="BD96" s="72"/>
      <c r="BE96" s="66">
        <f>AO96</f>
        <v>18.214862681744751</v>
      </c>
      <c r="BF96" s="66"/>
      <c r="BG96" s="66"/>
      <c r="BH96" s="66"/>
      <c r="BI96" s="66"/>
      <c r="BJ96" s="66"/>
      <c r="BK96" s="66"/>
      <c r="BL96" s="66"/>
      <c r="BM96" s="40" t="s">
        <v>191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53"/>
    </row>
    <row r="97" spans="1:79" ht="63" customHeight="1" x14ac:dyDescent="0.2">
      <c r="A97" s="67">
        <v>22</v>
      </c>
      <c r="B97" s="67"/>
      <c r="C97" s="67"/>
      <c r="D97" s="57" t="s">
        <v>196</v>
      </c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9"/>
      <c r="X97" s="68" t="s">
        <v>190</v>
      </c>
      <c r="Y97" s="68"/>
      <c r="Z97" s="68"/>
      <c r="AA97" s="68"/>
      <c r="AB97" s="69" t="s">
        <v>195</v>
      </c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1"/>
      <c r="AO97" s="72">
        <f>(1195510.71/AO74)*100</f>
        <v>22.771632571428572</v>
      </c>
      <c r="AP97" s="72"/>
      <c r="AQ97" s="72"/>
      <c r="AR97" s="72"/>
      <c r="AS97" s="72"/>
      <c r="AT97" s="72"/>
      <c r="AU97" s="72"/>
      <c r="AV97" s="72"/>
      <c r="AW97" s="72">
        <v>0</v>
      </c>
      <c r="AX97" s="72"/>
      <c r="AY97" s="72"/>
      <c r="AZ97" s="72"/>
      <c r="BA97" s="72"/>
      <c r="BB97" s="72"/>
      <c r="BC97" s="72"/>
      <c r="BD97" s="72"/>
      <c r="BE97" s="66">
        <f>AO97</f>
        <v>22.771632571428572</v>
      </c>
      <c r="BF97" s="66"/>
      <c r="BG97" s="66"/>
      <c r="BH97" s="66"/>
      <c r="BI97" s="66"/>
      <c r="BJ97" s="66"/>
      <c r="BK97" s="66"/>
      <c r="BL97" s="66"/>
      <c r="BM97" s="40" t="s">
        <v>194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53"/>
    </row>
    <row r="98" spans="1:79" ht="15.75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9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9" ht="31.5" customHeight="1" x14ac:dyDescent="0.25">
      <c r="A100" s="117" t="s">
        <v>208</v>
      </c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26"/>
      <c r="AO100" s="119" t="s">
        <v>209</v>
      </c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19"/>
      <c r="BF100" s="119"/>
      <c r="BG100" s="119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0" t="s">
        <v>4</v>
      </c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"/>
      <c r="AO101" s="120" t="s">
        <v>28</v>
      </c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15.75" customHeight="1" x14ac:dyDescent="0.2">
      <c r="A102" s="138" t="s">
        <v>3</v>
      </c>
      <c r="B102" s="138"/>
      <c r="C102" s="138"/>
      <c r="D102" s="138"/>
      <c r="E102" s="138"/>
      <c r="F102" s="138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9" ht="15.75" x14ac:dyDescent="0.25">
      <c r="A103" s="114" t="s">
        <v>210</v>
      </c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9" x14ac:dyDescent="0.2">
      <c r="A104" s="115" t="s">
        <v>17</v>
      </c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ht="10.5" customHeight="1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ht="15.75" x14ac:dyDescent="0.25">
      <c r="A106" s="117" t="s">
        <v>211</v>
      </c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26"/>
      <c r="AO106" s="119" t="s">
        <v>212</v>
      </c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0" t="s">
        <v>4</v>
      </c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"/>
      <c r="AO107" s="120" t="s">
        <v>28</v>
      </c>
      <c r="AP107" s="120"/>
      <c r="AQ107" s="120"/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ht="15.75" x14ac:dyDescent="0.25">
      <c r="A108" s="116" t="s">
        <v>213</v>
      </c>
      <c r="B108" s="116"/>
      <c r="C108" s="116"/>
      <c r="D108" s="116"/>
      <c r="E108" s="116"/>
      <c r="F108" s="116"/>
      <c r="G108" s="116"/>
      <c r="H108" s="116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x14ac:dyDescent="0.2">
      <c r="A109" s="113" t="s">
        <v>15</v>
      </c>
      <c r="B109" s="113"/>
      <c r="C109" s="113"/>
      <c r="D109" s="113"/>
      <c r="E109" s="113"/>
      <c r="F109" s="113"/>
      <c r="G109" s="113"/>
      <c r="H109" s="113"/>
      <c r="I109" s="28"/>
      <c r="J109" s="28"/>
      <c r="K109" s="28"/>
      <c r="L109" s="28"/>
      <c r="M109" s="28"/>
      <c r="N109" s="28"/>
      <c r="O109" s="28"/>
      <c r="P109" s="28"/>
      <c r="Q109" s="28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x14ac:dyDescent="0.2">
      <c r="A110" s="3" t="s">
        <v>16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</sheetData>
  <mergeCells count="398">
    <mergeCell ref="AB94:AN94"/>
    <mergeCell ref="AB95:AN95"/>
    <mergeCell ref="X88:AA88"/>
    <mergeCell ref="X93:AA93"/>
    <mergeCell ref="X94:AA94"/>
    <mergeCell ref="X95:AA95"/>
    <mergeCell ref="D87:W87"/>
    <mergeCell ref="D94:W94"/>
    <mergeCell ref="D95:W95"/>
    <mergeCell ref="X68:AA68"/>
    <mergeCell ref="X69:AA69"/>
    <mergeCell ref="X70:AA70"/>
    <mergeCell ref="X75:AA75"/>
    <mergeCell ref="X76:AA76"/>
    <mergeCell ref="X77:AA77"/>
    <mergeCell ref="X86:AA86"/>
    <mergeCell ref="X87:AA87"/>
    <mergeCell ref="BE66:BL66"/>
    <mergeCell ref="AO67:AV67"/>
    <mergeCell ref="AW67:BD67"/>
    <mergeCell ref="BE67:BL67"/>
    <mergeCell ref="AO66:AV66"/>
    <mergeCell ref="AW66:BD66"/>
    <mergeCell ref="AO87:AV87"/>
    <mergeCell ref="BE79:BL79"/>
    <mergeCell ref="BE81:BL81"/>
    <mergeCell ref="BE85:BL85"/>
    <mergeCell ref="X72:AA72"/>
    <mergeCell ref="AB72:AN72"/>
    <mergeCell ref="AO72:AV72"/>
    <mergeCell ref="X74:AA74"/>
    <mergeCell ref="AB74:AN74"/>
    <mergeCell ref="AO74:AV74"/>
    <mergeCell ref="A70:C70"/>
    <mergeCell ref="A75:C75"/>
    <mergeCell ref="A76:C76"/>
    <mergeCell ref="A68:C68"/>
    <mergeCell ref="A69:C69"/>
    <mergeCell ref="A74:C74"/>
    <mergeCell ref="D68:W68"/>
    <mergeCell ref="D69:W69"/>
    <mergeCell ref="D70:W70"/>
    <mergeCell ref="D75:W75"/>
    <mergeCell ref="D76:W76"/>
    <mergeCell ref="D74:W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8:AV88"/>
    <mergeCell ref="AO86:AV86"/>
    <mergeCell ref="BE70:BL70"/>
    <mergeCell ref="AO75:AV75"/>
    <mergeCell ref="A88:C88"/>
    <mergeCell ref="D88:W88"/>
    <mergeCell ref="A86:C86"/>
    <mergeCell ref="A87:C87"/>
    <mergeCell ref="AO70:AV70"/>
    <mergeCell ref="AW70:BD70"/>
    <mergeCell ref="AB88:AN88"/>
    <mergeCell ref="BE75:BL75"/>
    <mergeCell ref="BE76:BL76"/>
    <mergeCell ref="AB77:AN77"/>
    <mergeCell ref="AB86:AN86"/>
    <mergeCell ref="AB87:AN87"/>
    <mergeCell ref="BE51:BL51"/>
    <mergeCell ref="BE52:BL52"/>
    <mergeCell ref="AW51:BD51"/>
    <mergeCell ref="AW52:BD52"/>
    <mergeCell ref="A34:BL34"/>
    <mergeCell ref="A36:BL36"/>
    <mergeCell ref="A37:BL37"/>
    <mergeCell ref="A33:BL33"/>
    <mergeCell ref="AS43:AZ43"/>
    <mergeCell ref="D43:AB43"/>
    <mergeCell ref="AC43:AJ43"/>
    <mergeCell ref="AK43:AR43"/>
    <mergeCell ref="A43:C43"/>
    <mergeCell ref="D51:AA51"/>
    <mergeCell ref="A44:C44"/>
    <mergeCell ref="D44:AB44"/>
    <mergeCell ref="AC44:AJ44"/>
    <mergeCell ref="AK44:AR44"/>
    <mergeCell ref="AS42:AZ42"/>
    <mergeCell ref="A41:C41"/>
    <mergeCell ref="A40:AZ40"/>
    <mergeCell ref="A50:BL50"/>
    <mergeCell ref="AO1:BL1"/>
    <mergeCell ref="A49:BL49"/>
    <mergeCell ref="U22:AD22"/>
    <mergeCell ref="AE22:AR22"/>
    <mergeCell ref="AK47:AR47"/>
    <mergeCell ref="AS47:AZ47"/>
    <mergeCell ref="BE86:BL86"/>
    <mergeCell ref="AW88:BD88"/>
    <mergeCell ref="AW86:BD86"/>
    <mergeCell ref="A60:C60"/>
    <mergeCell ref="A63:W63"/>
    <mergeCell ref="AO69:AV69"/>
    <mergeCell ref="AB70:AN70"/>
    <mergeCell ref="AB75:AN75"/>
    <mergeCell ref="AB76:AN76"/>
    <mergeCell ref="AO68:AV68"/>
    <mergeCell ref="AW68:BD68"/>
    <mergeCell ref="AW75:BD75"/>
    <mergeCell ref="BE77:BL77"/>
    <mergeCell ref="AW69:BD69"/>
    <mergeCell ref="BE69:BL69"/>
    <mergeCell ref="BE68:BL68"/>
    <mergeCell ref="AW76:BD76"/>
    <mergeCell ref="AW87:BD87"/>
    <mergeCell ref="AO101:BG101"/>
    <mergeCell ref="AW95:BD95"/>
    <mergeCell ref="AO95:AV95"/>
    <mergeCell ref="AO94:AV94"/>
    <mergeCell ref="AW94:BD94"/>
    <mergeCell ref="BE94:BL94"/>
    <mergeCell ref="AO100:BG100"/>
    <mergeCell ref="BE95:BL95"/>
    <mergeCell ref="D54:AA54"/>
    <mergeCell ref="AG59:AL59"/>
    <mergeCell ref="X59:AF59"/>
    <mergeCell ref="X60:AF60"/>
    <mergeCell ref="AG60:AL60"/>
    <mergeCell ref="BE93:BL93"/>
    <mergeCell ref="BE87:BL87"/>
    <mergeCell ref="AW93:BD93"/>
    <mergeCell ref="BE88:BL88"/>
    <mergeCell ref="D93:W93"/>
    <mergeCell ref="AO93:AV93"/>
    <mergeCell ref="AB93:AN93"/>
    <mergeCell ref="D66:W66"/>
    <mergeCell ref="X66:AA66"/>
    <mergeCell ref="AO77:AV77"/>
    <mergeCell ref="AW77:BD77"/>
    <mergeCell ref="A102:F102"/>
    <mergeCell ref="A100:V100"/>
    <mergeCell ref="W100:AM100"/>
    <mergeCell ref="W101:AM101"/>
    <mergeCell ref="A52:C52"/>
    <mergeCell ref="A53:C53"/>
    <mergeCell ref="D53:AA53"/>
    <mergeCell ref="A59:C59"/>
    <mergeCell ref="D52:AA52"/>
    <mergeCell ref="A54:C54"/>
    <mergeCell ref="A93:C93"/>
    <mergeCell ref="A66:C66"/>
    <mergeCell ref="A67:C67"/>
    <mergeCell ref="AB66:AN66"/>
    <mergeCell ref="D67:W67"/>
    <mergeCell ref="X67:AA67"/>
    <mergeCell ref="AB67:AN67"/>
    <mergeCell ref="AB68:AN68"/>
    <mergeCell ref="AB69:AN69"/>
    <mergeCell ref="A77:C77"/>
    <mergeCell ref="A94:C94"/>
    <mergeCell ref="A95:C95"/>
    <mergeCell ref="D77:W77"/>
    <mergeCell ref="D86:W86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C42:AJ42"/>
    <mergeCell ref="AK42:AR42"/>
    <mergeCell ref="D41:AB41"/>
    <mergeCell ref="D42:AB42"/>
    <mergeCell ref="AK41:AR41"/>
    <mergeCell ref="I23:S23"/>
    <mergeCell ref="BC13:BJ13"/>
    <mergeCell ref="BC14:BJ14"/>
    <mergeCell ref="B13:AF13"/>
    <mergeCell ref="AH13:AR13"/>
    <mergeCell ref="AT13:BA13"/>
    <mergeCell ref="A32:BL32"/>
    <mergeCell ref="A39:AZ39"/>
    <mergeCell ref="AC41:AJ41"/>
    <mergeCell ref="BE53:BL53"/>
    <mergeCell ref="AW53:BD53"/>
    <mergeCell ref="AC47:AJ47"/>
    <mergeCell ref="AS44:AZ44"/>
    <mergeCell ref="A109:H109"/>
    <mergeCell ref="A103:AS103"/>
    <mergeCell ref="A104:AS104"/>
    <mergeCell ref="A108:H108"/>
    <mergeCell ref="A106:V106"/>
    <mergeCell ref="W106:AM106"/>
    <mergeCell ref="AO106:BG106"/>
    <mergeCell ref="AO107:BG107"/>
    <mergeCell ref="W107:AM107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47:AB47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20:AA20"/>
    <mergeCell ref="AC20:AM2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78:C78"/>
    <mergeCell ref="D78:W78"/>
    <mergeCell ref="X78:AA78"/>
    <mergeCell ref="AB78:AN78"/>
    <mergeCell ref="AO78:AV78"/>
    <mergeCell ref="AW78:BD78"/>
    <mergeCell ref="BE78:BL78"/>
    <mergeCell ref="A71:C71"/>
    <mergeCell ref="D71:W71"/>
    <mergeCell ref="AO76:AV76"/>
    <mergeCell ref="X71:AA71"/>
    <mergeCell ref="AB71:AN71"/>
    <mergeCell ref="AO71:AV71"/>
    <mergeCell ref="AW71:BD71"/>
    <mergeCell ref="BE71:BL71"/>
    <mergeCell ref="A72:C72"/>
    <mergeCell ref="D72:W72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AW74:BD74"/>
    <mergeCell ref="BE74:BL74"/>
    <mergeCell ref="AW72:BD72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</mergeCells>
  <phoneticPr fontId="0" type="noConversion"/>
  <conditionalFormatting sqref="A77:A85 D77:D85 A70:A74 D70:D74 A88:A92 D88:D92 A95:D97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7:BL85 AO70:BL74 AO88:BL92 AO95:BL9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КПК0212010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КПК0212010!Область_друку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DOC</cp:lastModifiedBy>
  <cp:lastPrinted>2026-04-07T06:15:32Z</cp:lastPrinted>
  <dcterms:created xsi:type="dcterms:W3CDTF">2016-08-15T09:54:21Z</dcterms:created>
  <dcterms:modified xsi:type="dcterms:W3CDTF">2026-10-16T06:09:58Z</dcterms:modified>
</cp:coreProperties>
</file>